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mc:AlternateContent xmlns:mc="http://schemas.openxmlformats.org/markup-compatibility/2006">
    <mc:Choice Requires="x15">
      <x15ac:absPath xmlns:x15ac="http://schemas.microsoft.com/office/spreadsheetml/2010/11/ac" url="C:\Users\nouf.alazmi\Desktop\New folder\"/>
    </mc:Choice>
  </mc:AlternateContent>
  <bookViews>
    <workbookView xWindow="0" yWindow="0" windowWidth="7944" windowHeight="7464"/>
  </bookViews>
  <sheets>
    <sheet name="2017 AWP Budget Revision Aug 6 " sheetId="3" r:id="rId1"/>
  </sheets>
  <definedNames>
    <definedName name="_xlnm.Print_Area" localSheetId="0">'2017 AWP Budget Revision Aug 6 '!$A$1:$AB$59</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AA37" i="3" l="1"/>
  <c r="AA19" i="3" l="1"/>
  <c r="AA36" i="3" l="1"/>
  <c r="AA20" i="3"/>
  <c r="AA21" i="3"/>
  <c r="AA22" i="3"/>
  <c r="AA17" i="3"/>
  <c r="AA6" i="3"/>
  <c r="AA9" i="3" l="1"/>
  <c r="AA38" i="3"/>
  <c r="AA18" i="3"/>
  <c r="AA39" i="3" l="1"/>
  <c r="AA29" i="3"/>
  <c r="AA40" i="3" l="1"/>
  <c r="AA33" i="3"/>
  <c r="AA32" i="3"/>
  <c r="AA34" i="3" s="1"/>
  <c r="AA28" i="3"/>
  <c r="AA31" i="3" s="1"/>
  <c r="AA26" i="3"/>
  <c r="AA27" i="3" s="1"/>
  <c r="AA23" i="3"/>
  <c r="AA15" i="3"/>
  <c r="AA7" i="3"/>
  <c r="AA35" i="3" l="1"/>
  <c r="AA24" i="3"/>
  <c r="AA25" i="3" s="1"/>
  <c r="AA13" i="3"/>
  <c r="AA8" i="3"/>
  <c r="AA14" i="3" s="1"/>
  <c r="AA41" i="3" l="1"/>
  <c r="AA42" i="3" s="1"/>
  <c r="W1" i="3" l="1"/>
</calcChain>
</file>

<file path=xl/sharedStrings.xml><?xml version="1.0" encoding="utf-8"?>
<sst xmlns="http://schemas.openxmlformats.org/spreadsheetml/2006/main" count="141" uniqueCount="117">
  <si>
    <t>Jan</t>
  </si>
  <si>
    <t>Feb</t>
  </si>
  <si>
    <t>Mar</t>
  </si>
  <si>
    <t>Apr</t>
  </si>
  <si>
    <t>May</t>
  </si>
  <si>
    <t>Jun</t>
  </si>
  <si>
    <t>Jul</t>
  </si>
  <si>
    <t>Aug</t>
  </si>
  <si>
    <t>Sep</t>
  </si>
  <si>
    <t>Oct</t>
  </si>
  <si>
    <t>Nov</t>
  </si>
  <si>
    <t>Dec</t>
  </si>
  <si>
    <t>Q1</t>
  </si>
  <si>
    <t>Q2</t>
  </si>
  <si>
    <t>Q3</t>
  </si>
  <si>
    <t>Q4</t>
  </si>
  <si>
    <t>Year:</t>
  </si>
  <si>
    <t>Prepared by:</t>
  </si>
  <si>
    <t>Certified by:</t>
  </si>
  <si>
    <t>Total Budget</t>
  </si>
  <si>
    <t>Account Code</t>
  </si>
  <si>
    <t>Budget Description</t>
  </si>
  <si>
    <t xml:space="preserve">Responsibility </t>
  </si>
  <si>
    <t>Cost / Unit</t>
  </si>
  <si>
    <t>Quantity</t>
  </si>
  <si>
    <t>% of budget allocated to Gender</t>
  </si>
  <si>
    <t>Sub Total</t>
  </si>
  <si>
    <t>Total Output1</t>
  </si>
  <si>
    <t>Total Output 2</t>
  </si>
  <si>
    <t>Total Output 3</t>
  </si>
  <si>
    <t>Activities (as per Atlas AWP)</t>
  </si>
  <si>
    <t>Sub activity</t>
  </si>
  <si>
    <t>Action</t>
  </si>
  <si>
    <t>Recruitment Services</t>
  </si>
  <si>
    <t>Procurement Services</t>
  </si>
  <si>
    <t>Type of contract</t>
  </si>
  <si>
    <t>Duration</t>
  </si>
  <si>
    <t>Type of Procurement</t>
  </si>
  <si>
    <t>Nature of assignment/deliverable</t>
  </si>
  <si>
    <t>Project Title:</t>
  </si>
  <si>
    <t>Award Number:</t>
  </si>
  <si>
    <t>Project Number:</t>
  </si>
  <si>
    <t>Donor Number:</t>
  </si>
  <si>
    <t>Status/ Progress</t>
  </si>
  <si>
    <t>sub total</t>
  </si>
  <si>
    <t>Sub total</t>
  </si>
  <si>
    <t xml:space="preserve">Sub total </t>
  </si>
  <si>
    <t>Total Budget including 3% GMS</t>
  </si>
  <si>
    <t>Total Output 4 excluding GMS</t>
  </si>
  <si>
    <t>00145</t>
  </si>
  <si>
    <t>Outcome: Governance and institutional management is efficient, transparent, accessible, competitive and accountable</t>
  </si>
  <si>
    <t>Dima Al-Khatib</t>
  </si>
  <si>
    <t>Budget</t>
  </si>
  <si>
    <t>The Institutional and Technical support for the establishment of Kuwait Public Policy Centre (KPPC)</t>
  </si>
  <si>
    <t>00098909</t>
  </si>
  <si>
    <t xml:space="preserve">Activity 1.1 : Conduct a political economy analysis of the KPPC </t>
  </si>
  <si>
    <t xml:space="preserve">Activity 1.2: Develop an institutional organizational structure and strategy for KPPC </t>
  </si>
  <si>
    <r>
      <t xml:space="preserve">Output 2: KPPC knowledge and behavioural insight (nudge) capacity-building established
Indicators:
2.1 Nudge unit / mechanism established including the experts on behavioural insight recruited
2.2 Number of policy experimentations run by the Nudge unit
2.3 Public Policy Capacity building on evidence-based policy planning
Baseline:  
• 0 
• 0
• </t>
    </r>
    <r>
      <rPr>
        <b/>
        <sz val="11"/>
        <color theme="1"/>
        <rFont val="Calibri (Body)"/>
      </rPr>
      <t>0</t>
    </r>
    <r>
      <rPr>
        <b/>
        <sz val="11"/>
        <color theme="1"/>
        <rFont val="Calibri"/>
        <family val="2"/>
        <scheme val="minor"/>
      </rPr>
      <t xml:space="preserve">
Targets (2017): 
</t>
    </r>
    <r>
      <rPr>
        <b/>
        <sz val="11"/>
        <color theme="1"/>
        <rFont val="Calibri (Body)"/>
      </rPr>
      <t xml:space="preserve">• 1 </t>
    </r>
    <r>
      <rPr>
        <b/>
        <sz val="11"/>
        <color theme="1"/>
        <rFont val="Calibri"/>
        <family val="2"/>
        <scheme val="minor"/>
      </rPr>
      <t xml:space="preserve">
• 1 
• 1 </t>
    </r>
  </si>
  <si>
    <t xml:space="preserve">Activity 2.1: Establish KPPC Knowledge base
</t>
  </si>
  <si>
    <r>
      <t xml:space="preserve">Output 3: KPPC advocacy, outreach and partnership development reinforced.
Indicators:
3.1 A communication strategy developed
3.2 Community of Practice developed 
3.3 Regional Conference on Policy Planning Challenges and Solutions Pathways (e.g. nudge units)
3.4 Youth and public policy making Initiative 2020
Baseline:  
• 0
• 0
• 0
• 0
Targets (2017): 
• </t>
    </r>
    <r>
      <rPr>
        <b/>
        <sz val="11"/>
        <color theme="1"/>
        <rFont val="Calibri (Body)"/>
      </rPr>
      <t>1</t>
    </r>
    <r>
      <rPr>
        <b/>
        <sz val="11"/>
        <color theme="1"/>
        <rFont val="Calibri"/>
        <family val="2"/>
        <scheme val="minor"/>
      </rPr>
      <t xml:space="preserve">
• 1
• 1
• 1</t>
    </r>
  </si>
  <si>
    <t>Activity 3.1: Build strategies for advocating and outreaching KPPC partners</t>
  </si>
  <si>
    <t>Project Coordinator</t>
  </si>
  <si>
    <t>Activity 3.3: Develop new partnerships for KPPC</t>
  </si>
  <si>
    <t>Consultancy services on conducting Political Economy Assessment (PEA) and Institutional Context Assessment (ICA)</t>
  </si>
  <si>
    <t>IC</t>
  </si>
  <si>
    <t>-</t>
  </si>
  <si>
    <t>Set up institutional skills diagram, functional job categorization, executive plan, SOPs and staff capacity development plan, a risk management plan with the key performance indicators (KPIs)</t>
  </si>
  <si>
    <t xml:space="preserve">Establishment of a Nudge Unit </t>
  </si>
  <si>
    <t xml:space="preserve">Develop a communication strategy for the KPPC </t>
  </si>
  <si>
    <t xml:space="preserve">Create KPPC logo, brochure and other branding materials </t>
  </si>
  <si>
    <t xml:space="preserve">Develop national and regional Partnerships </t>
  </si>
  <si>
    <t>Develop strategic collaborations (MOUs) with regional and international policy centres, corporations and businesses.</t>
  </si>
  <si>
    <t>Capacity building activities on public policymaking</t>
  </si>
  <si>
    <t xml:space="preserve">Conduct PEA and ICA for the KPPC to have a baseline assessment of the current policymaking situation in Kuwait </t>
  </si>
  <si>
    <t>Workshop presenting the findings of the assessment and suggested ways forward</t>
  </si>
  <si>
    <t>Set profiles and criteria to recruit staff to KPPC from the GSSCPD</t>
  </si>
  <si>
    <t>Propose the setup of an  Executive Board for KPPC</t>
  </si>
  <si>
    <t xml:space="preserve">Provision of consultancy services to develop customized macro-economic model for Kuwait. </t>
  </si>
  <si>
    <t>RFP</t>
  </si>
  <si>
    <t xml:space="preserve">Develop Governance framework, operating model, and bylaws for the KPPC </t>
  </si>
  <si>
    <t xml:space="preserve">Develop business flow process, risk management plan, and SOPs  </t>
  </si>
  <si>
    <t xml:space="preserve">Fatima Keaik </t>
  </si>
  <si>
    <t>Dr. Khaled Mahdi</t>
  </si>
  <si>
    <t>Ms. Dima Al Khatib</t>
  </si>
  <si>
    <t>Deputy Resident Representative</t>
  </si>
  <si>
    <t>United Nations Development Programme (UNDP)</t>
  </si>
  <si>
    <t xml:space="preserve">Establishment of a Knowledge Base </t>
  </si>
  <si>
    <t>Activity 3.2. Training on Policy development and formulation</t>
  </si>
  <si>
    <t xml:space="preserve">Create partnership with regional policy and research centres in the GCC and the MENA region </t>
  </si>
  <si>
    <t>Create MOUs with regional and international policy centres</t>
  </si>
  <si>
    <t>Secretary General</t>
  </si>
  <si>
    <t>Supreme Council for Planning and Development (SCPD)</t>
  </si>
  <si>
    <t>00102106</t>
  </si>
  <si>
    <t>Provision of policy advisor for each of the KNDP pillar on Health to provide technical advice and develop health white paper for KPPC.</t>
  </si>
  <si>
    <t>Provision of policy advisor for each of the KNDP pillar on Economic Growth to provide technical advice and develop economic white paper for KPPC.</t>
  </si>
  <si>
    <t>Provision of policy advisor for each of the KNDP pillar on Human Capital and Public Administration Pillars to provide technical advice and develop  white papers for KPPC.</t>
  </si>
  <si>
    <t>Oxford Economics</t>
  </si>
  <si>
    <t xml:space="preserve">Sungsoo Chun </t>
  </si>
  <si>
    <t>Arif Mahmoud</t>
  </si>
  <si>
    <t>Wafa Saad</t>
  </si>
  <si>
    <t>Miscellaneous</t>
  </si>
  <si>
    <t>Date</t>
  </si>
  <si>
    <r>
      <t xml:space="preserve">Output 1.  
Institutional and technical preparation for the establishment of KPPC supported.
 Indicators :
1.1 Political Economy analysis or Institutional Context analysis conducted. 
1.2 Business model of engagement and staff structure plan developed following the results of the PEA or ICA
1.3 recruited KPPC staff
1.4 Launch event establishing KPPC 
Baselines:
</t>
    </r>
    <r>
      <rPr>
        <b/>
        <sz val="11"/>
        <color theme="1"/>
        <rFont val="Calibri (Body)"/>
      </rPr>
      <t>• 0
• 0
• 0
• 0</t>
    </r>
    <r>
      <rPr>
        <b/>
        <sz val="11"/>
        <color theme="1"/>
        <rFont val="Calibri"/>
        <family val="2"/>
        <scheme val="minor"/>
      </rPr>
      <t xml:space="preserve">
</t>
    </r>
    <r>
      <rPr>
        <b/>
        <sz val="11"/>
        <color theme="1"/>
        <rFont val="Calibri (Body)"/>
      </rPr>
      <t xml:space="preserve">Targets (Year 2018):
• 1
• 1
• 1 
• 1 </t>
    </r>
    <r>
      <rPr>
        <b/>
        <sz val="11"/>
        <color theme="1"/>
        <rFont val="Calibri"/>
        <family val="2"/>
        <scheme val="minor"/>
      </rPr>
      <t xml:space="preserve">
</t>
    </r>
  </si>
  <si>
    <t>Claudia Melim</t>
  </si>
  <si>
    <t xml:space="preserve">Mazen Choaib </t>
  </si>
  <si>
    <t>Set policy agenda for each policy area with ideas for experimentation, conduct capacity building workshops and courses</t>
  </si>
  <si>
    <t>KFAS, LSE</t>
  </si>
  <si>
    <t xml:space="preserve">Development of Health System Review and overall assessment of the current public health system in Kuwait based on national consultations and data collection. </t>
  </si>
  <si>
    <t xml:space="preserve">Review of the current STI in Kuwait with recommendations on policy reforms to improve the competitiveness of the country in the innovation and technology </t>
  </si>
  <si>
    <t>KFAS, OECD</t>
  </si>
  <si>
    <t xml:space="preserve">Development of Computable General Equilibrium  (CGE) Model to quantify the impact of various fiscal, energy, and competition policies on the Kuwait Economy. </t>
  </si>
  <si>
    <t>KFAS, OIES</t>
  </si>
  <si>
    <t xml:space="preserve">Conduct monthly lectures and roundtable discussions on various public policy issues and key related trends </t>
  </si>
  <si>
    <t xml:space="preserve">Project Assistant </t>
  </si>
  <si>
    <t>KFAS (IP)</t>
  </si>
  <si>
    <t xml:space="preserve">Provision of policy advisor to develop economic outlook and forecast on both the global and local economy with focus on financial sector. </t>
  </si>
  <si>
    <t>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</si>
</sst>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Red]\(#,##0.0\)"/>
  </numFmts>
  <fonts count="13" x14ac:knownFonts="1">
    <font>
      <sz val="11"/>
      <color theme="1"/>
      <name val="Calibri"/>
      <family val="2"/>
      <scheme val="minor"/>
    </font>
    <font>
      <sz val="1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1"/>
      <color theme="1"/>
      <name val="Calibri (Body)"/>
    </font>
    <font>
      <u/>
      <sz val="11"/>
      <color theme="10"/>
      <name val="Calibri"/>
      <family val="2"/>
      <scheme val="minor"/>
    </font>
    <font>
      <u/>
      <sz val="11"/>
      <color theme="11"/>
      <name val="Calibri"/>
      <family val="2"/>
      <scheme val="minor"/>
    </font>
    <font>
      <b/>
      <sz val="16"/>
      <color theme="1"/>
      <name val="Calibri"/>
      <family val="2"/>
      <scheme val="minor"/>
    </font>
    <font>
      <sz val="26"/>
      <color theme="1"/>
      <name val="Calibri"/>
      <family val="2"/>
      <scheme val="minor"/>
    </font>
    <font>
      <sz val="12"/>
      <color theme="1"/>
      <name val="Times New Roman"/>
      <family val="1"/>
    </font>
    <font>
      <b/>
      <sz val="14"/>
      <color theme="1"/>
      <name val="Calibri"/>
      <family val="2"/>
      <scheme val="minor"/>
    </font>
    <font>
      <sz val="14"/>
      <color theme="1"/>
      <name val="Calibri"/>
      <family val="2"/>
      <scheme val="minor"/>
    </font>
  </fonts>
  <fills count="18">
    <fill>
      <patternFill patternType="none"/>
    </fill>
    <fill>
      <patternFill patternType="gray125"/>
    </fill>
    <fill>
      <patternFill patternType="solid">
        <fgColor theme="5" tint="0.79998168889431442"/>
        <bgColor indexed="64"/>
      </patternFill>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top/>
      <bottom style="thin">
        <color auto="1"/>
      </bottom>
      <diagonal/>
    </border>
    <border>
      <left/>
      <right/>
      <top style="thin">
        <color auto="1"/>
      </top>
      <bottom/>
      <diagonal/>
    </border>
  </borders>
  <cellStyleXfs count="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82">
    <xf numFmtId="0" fontId="0" fillId="0" borderId="0" xfId="0"/>
    <xf numFmtId="0" fontId="0" fillId="5" borderId="0" xfId="0" applyFill="1"/>
    <xf numFmtId="164" fontId="0" fillId="0" borderId="1" xfId="0" applyNumberFormat="1" applyBorder="1" applyAlignment="1">
      <alignment horizontal="center" vertical="center" wrapText="1"/>
    </xf>
    <xf numFmtId="0" fontId="0" fillId="0" borderId="0" xfId="0" applyAlignment="1">
      <alignment horizontal="center"/>
    </xf>
    <xf numFmtId="0" fontId="0" fillId="0" borderId="1" xfId="0" applyFont="1" applyFill="1" applyBorder="1" applyAlignment="1">
      <alignment vertical="center" wrapText="1"/>
    </xf>
    <xf numFmtId="0" fontId="0" fillId="0" borderId="1" xfId="0" applyBorder="1" applyAlignment="1">
      <alignment horizontal="center" vertical="center" wrapText="1"/>
    </xf>
    <xf numFmtId="0" fontId="0" fillId="0"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0" fillId="2" borderId="1" xfId="0" applyFill="1" applyBorder="1" applyAlignment="1">
      <alignment horizontal="left" wrapText="1"/>
    </xf>
    <xf numFmtId="0" fontId="0" fillId="3"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0" fillId="0" borderId="0" xfId="0" applyAlignment="1">
      <alignment horizontal="left"/>
    </xf>
    <xf numFmtId="9" fontId="0" fillId="0" borderId="1" xfId="0" applyNumberFormat="1" applyBorder="1" applyAlignment="1">
      <alignment vertical="center" wrapText="1"/>
    </xf>
    <xf numFmtId="0" fontId="2" fillId="0" borderId="1" xfId="0" applyFont="1" applyBorder="1" applyAlignment="1">
      <alignment vertical="center" wrapText="1"/>
    </xf>
    <xf numFmtId="0" fontId="0" fillId="0" borderId="1" xfId="0" applyBorder="1" applyAlignment="1">
      <alignment horizontal="center" vertical="top" wrapText="1"/>
    </xf>
    <xf numFmtId="164" fontId="0" fillId="0" borderId="1" xfId="0" applyNumberFormat="1" applyBorder="1" applyAlignment="1">
      <alignment horizontal="center" vertical="top" wrapText="1"/>
    </xf>
    <xf numFmtId="164" fontId="2" fillId="10" borderId="1" xfId="0" applyNumberFormat="1" applyFont="1" applyFill="1" applyBorder="1" applyAlignment="1">
      <alignment horizontal="center" vertical="top" wrapText="1"/>
    </xf>
    <xf numFmtId="164" fontId="2" fillId="12" borderId="1" xfId="0" applyNumberFormat="1" applyFont="1" applyFill="1" applyBorder="1" applyAlignment="1">
      <alignment horizontal="center" vertical="top" wrapText="1"/>
    </xf>
    <xf numFmtId="164" fontId="3" fillId="7" borderId="1" xfId="0" applyNumberFormat="1" applyFont="1" applyFill="1" applyBorder="1" applyAlignment="1">
      <alignment horizontal="center" vertical="top" wrapText="1"/>
    </xf>
    <xf numFmtId="0" fontId="0" fillId="0" borderId="1" xfId="0" applyFont="1" applyFill="1" applyBorder="1" applyAlignment="1">
      <alignment vertical="top" wrapText="1"/>
    </xf>
    <xf numFmtId="0" fontId="2" fillId="10" borderId="1" xfId="0" applyFont="1" applyFill="1" applyBorder="1" applyAlignment="1">
      <alignment horizontal="left" vertical="center" wrapText="1"/>
    </xf>
    <xf numFmtId="164" fontId="0" fillId="10" borderId="1" xfId="0" applyNumberFormat="1" applyFill="1" applyBorder="1" applyAlignment="1">
      <alignment horizontal="center" vertical="top" wrapText="1"/>
    </xf>
    <xf numFmtId="0" fontId="2" fillId="0" borderId="1" xfId="0" applyFont="1" applyFill="1" applyBorder="1" applyAlignment="1">
      <alignment horizontal="center" vertical="center" wrapText="1"/>
    </xf>
    <xf numFmtId="3" fontId="0" fillId="0" borderId="1" xfId="0" applyNumberFormat="1" applyFill="1" applyBorder="1" applyAlignment="1">
      <alignment horizontal="center" vertical="center" wrapText="1"/>
    </xf>
    <xf numFmtId="0" fontId="0" fillId="0" borderId="1" xfId="0" applyFont="1" applyFill="1" applyBorder="1" applyAlignment="1">
      <alignment horizontal="center" vertical="top" wrapText="1"/>
    </xf>
    <xf numFmtId="0" fontId="2" fillId="10" borderId="2" xfId="0" applyFont="1" applyFill="1" applyBorder="1" applyAlignment="1">
      <alignment horizontal="left" vertical="center" wrapText="1"/>
    </xf>
    <xf numFmtId="0" fontId="0" fillId="0" borderId="3" xfId="0" applyFont="1" applyFill="1" applyBorder="1" applyAlignment="1">
      <alignment vertical="top" wrapText="1"/>
    </xf>
    <xf numFmtId="0" fontId="2" fillId="0" borderId="2" xfId="0" applyFont="1" applyFill="1" applyBorder="1" applyAlignment="1">
      <alignment horizontal="left" vertical="center" wrapText="1"/>
    </xf>
    <xf numFmtId="0" fontId="0" fillId="0" borderId="0" xfId="0" applyAlignment="1">
      <alignment vertical="center"/>
    </xf>
    <xf numFmtId="164" fontId="0" fillId="0" borderId="0" xfId="0" applyNumberFormat="1" applyAlignment="1">
      <alignment horizontal="center" vertical="top"/>
    </xf>
    <xf numFmtId="0" fontId="0" fillId="0" borderId="1" xfId="0" applyFont="1" applyBorder="1" applyAlignment="1">
      <alignment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center" vertical="center" wrapText="1"/>
    </xf>
    <xf numFmtId="164" fontId="0" fillId="0" borderId="1" xfId="0" applyNumberForma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Font="1" applyAlignment="1">
      <alignment horizontal="left"/>
    </xf>
    <xf numFmtId="0" fontId="2" fillId="0" borderId="6" xfId="0" applyFont="1" applyBorder="1" applyAlignment="1">
      <alignment vertical="top" wrapText="1"/>
    </xf>
    <xf numFmtId="0" fontId="0" fillId="0" borderId="1" xfId="0" quotePrefix="1" applyBorder="1" applyAlignment="1">
      <alignment horizontal="center" vertical="center" wrapText="1"/>
    </xf>
    <xf numFmtId="0" fontId="0" fillId="10" borderId="1" xfId="0" applyFill="1" applyBorder="1" applyAlignment="1">
      <alignment horizontal="center" vertical="top" wrapText="1"/>
    </xf>
    <xf numFmtId="0" fontId="0" fillId="0" borderId="0" xfId="0" applyAlignment="1">
      <alignment horizontal="center" vertical="top"/>
    </xf>
    <xf numFmtId="0" fontId="4" fillId="2" borderId="1" xfId="0" applyFont="1" applyFill="1" applyBorder="1" applyAlignment="1">
      <alignment horizontal="center" vertical="top" wrapText="1"/>
    </xf>
    <xf numFmtId="49" fontId="1" fillId="5" borderId="7" xfId="0" applyNumberFormat="1" applyFont="1" applyFill="1" applyBorder="1" applyAlignment="1">
      <alignment horizontal="center" vertical="top" wrapText="1"/>
    </xf>
    <xf numFmtId="0" fontId="0" fillId="2" borderId="1" xfId="0" applyFill="1" applyBorder="1" applyAlignment="1">
      <alignment horizontal="center" vertical="top" wrapText="1"/>
    </xf>
    <xf numFmtId="0" fontId="2" fillId="0" borderId="6" xfId="0" applyFont="1" applyBorder="1" applyAlignment="1">
      <alignment horizontal="center" vertical="top" wrapText="1"/>
    </xf>
    <xf numFmtId="164" fontId="0"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9" fontId="0" fillId="0" borderId="1" xfId="0" applyNumberFormat="1" applyBorder="1" applyAlignment="1">
      <alignment horizontal="center" vertical="center" wrapText="1"/>
    </xf>
    <xf numFmtId="0" fontId="0" fillId="5" borderId="0" xfId="0" applyFill="1" applyAlignment="1">
      <alignment horizontal="left"/>
    </xf>
    <xf numFmtId="0" fontId="0" fillId="5" borderId="0" xfId="0" applyFill="1" applyAlignment="1">
      <alignment horizontal="center"/>
    </xf>
    <xf numFmtId="0" fontId="0" fillId="5" borderId="0" xfId="0" applyFont="1" applyFill="1" applyAlignment="1">
      <alignment horizontal="left"/>
    </xf>
    <xf numFmtId="0" fontId="0" fillId="5" borderId="0" xfId="0" applyFill="1" applyAlignment="1">
      <alignment vertical="center"/>
    </xf>
    <xf numFmtId="0" fontId="0" fillId="5" borderId="0" xfId="0" applyFill="1" applyAlignment="1">
      <alignment horizontal="center" vertical="top"/>
    </xf>
    <xf numFmtId="164" fontId="0" fillId="5" borderId="0" xfId="0" applyNumberFormat="1" applyFill="1" applyAlignment="1">
      <alignment horizontal="center" vertical="top"/>
    </xf>
    <xf numFmtId="0" fontId="0" fillId="7" borderId="7" xfId="0" applyFill="1" applyBorder="1" applyAlignment="1">
      <alignment horizontal="center" vertical="top" wrapText="1"/>
    </xf>
    <xf numFmtId="0" fontId="0" fillId="12" borderId="7" xfId="0" applyFill="1" applyBorder="1" applyAlignment="1">
      <alignment horizontal="center" vertical="top" wrapText="1"/>
    </xf>
    <xf numFmtId="164" fontId="8" fillId="12" borderId="1" xfId="0" applyNumberFormat="1" applyFont="1" applyFill="1" applyBorder="1" applyAlignment="1">
      <alignment horizontal="center" vertical="top" wrapText="1"/>
    </xf>
    <xf numFmtId="0" fontId="9" fillId="5" borderId="0" xfId="0" applyFont="1" applyFill="1"/>
    <xf numFmtId="0" fontId="2" fillId="5" borderId="1" xfId="0" applyFont="1" applyFill="1" applyBorder="1" applyAlignment="1">
      <alignment horizontal="center" vertical="top" wrapText="1"/>
    </xf>
    <xf numFmtId="0" fontId="2" fillId="0" borderId="1" xfId="0" applyFont="1" applyBorder="1" applyAlignment="1">
      <alignment horizontal="left" vertical="center" wrapText="1"/>
    </xf>
    <xf numFmtId="0" fontId="10" fillId="0" borderId="2" xfId="0" applyFont="1" applyFill="1" applyBorder="1" applyAlignment="1">
      <alignment horizontal="left" vertical="center" wrapText="1"/>
    </xf>
    <xf numFmtId="0" fontId="0" fillId="0" borderId="3" xfId="0" quotePrefix="1" applyFont="1" applyFill="1" applyBorder="1" applyAlignment="1">
      <alignment vertical="center" wrapText="1"/>
    </xf>
    <xf numFmtId="0" fontId="0" fillId="0" borderId="1" xfId="0" quotePrefix="1" applyFill="1" applyBorder="1" applyAlignment="1">
      <alignment horizontal="left" vertical="center" wrapText="1"/>
    </xf>
    <xf numFmtId="0" fontId="10" fillId="0" borderId="1" xfId="0" quotePrefix="1" applyFont="1" applyBorder="1" applyAlignment="1">
      <alignment vertical="center" wrapText="1"/>
    </xf>
    <xf numFmtId="0" fontId="0" fillId="15" borderId="1" xfId="0" applyFont="1" applyFill="1" applyBorder="1" applyAlignment="1">
      <alignment vertical="center" wrapText="1"/>
    </xf>
    <xf numFmtId="0" fontId="0" fillId="15" borderId="3" xfId="0" applyFont="1" applyFill="1" applyBorder="1" applyAlignment="1">
      <alignment vertical="top" wrapText="1"/>
    </xf>
    <xf numFmtId="3" fontId="0" fillId="0" borderId="1" xfId="0"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10" fillId="0" borderId="11" xfId="0" applyFont="1" applyFill="1" applyBorder="1" applyAlignment="1">
      <alignment horizontal="left" vertical="center" wrapText="1"/>
    </xf>
    <xf numFmtId="0" fontId="0" fillId="5" borderId="1" xfId="0" applyFont="1" applyFill="1" applyBorder="1" applyAlignment="1">
      <alignment vertical="center" wrapText="1"/>
    </xf>
    <xf numFmtId="3" fontId="0" fillId="0" borderId="2" xfId="0" applyNumberFormat="1" applyFill="1" applyBorder="1" applyAlignment="1">
      <alignment horizontal="center" vertical="center" wrapText="1"/>
    </xf>
    <xf numFmtId="0" fontId="3" fillId="5" borderId="0" xfId="0" applyFont="1" applyFill="1" applyAlignment="1">
      <alignment horizontal="left"/>
    </xf>
    <xf numFmtId="0" fontId="3" fillId="5" borderId="0" xfId="0" applyFont="1" applyFill="1"/>
    <xf numFmtId="0" fontId="3" fillId="5" borderId="0" xfId="0" applyFont="1" applyFill="1" applyAlignment="1">
      <alignment vertical="center"/>
    </xf>
    <xf numFmtId="0" fontId="3" fillId="5" borderId="0" xfId="0" applyFont="1" applyFill="1" applyAlignment="1">
      <alignment horizontal="center"/>
    </xf>
    <xf numFmtId="0" fontId="3" fillId="5" borderId="0" xfId="0" applyFont="1" applyFill="1" applyAlignment="1">
      <alignment horizontal="center" vertical="top"/>
    </xf>
    <xf numFmtId="0" fontId="11" fillId="5" borderId="0" xfId="0" applyFont="1" applyFill="1" applyAlignment="1">
      <alignment horizontal="left"/>
    </xf>
    <xf numFmtId="0" fontId="11" fillId="5" borderId="0" xfId="0" applyFont="1" applyFill="1"/>
    <xf numFmtId="0" fontId="11" fillId="5" borderId="0" xfId="0" applyFont="1" applyFill="1" applyAlignment="1">
      <alignment vertical="center"/>
    </xf>
    <xf numFmtId="0" fontId="11" fillId="5" borderId="0" xfId="0" applyFont="1" applyFill="1" applyAlignment="1">
      <alignment horizontal="center"/>
    </xf>
    <xf numFmtId="0" fontId="11" fillId="5" borderId="0" xfId="0" applyFont="1" applyFill="1" applyAlignment="1">
      <alignment horizontal="center" vertical="top"/>
    </xf>
    <xf numFmtId="0" fontId="12" fillId="5" borderId="0" xfId="0" applyFont="1" applyFill="1" applyAlignment="1">
      <alignment horizontal="left"/>
    </xf>
    <xf numFmtId="0" fontId="12" fillId="5" borderId="0" xfId="0" applyFont="1" applyFill="1"/>
    <xf numFmtId="0" fontId="12" fillId="5" borderId="0" xfId="0" applyFont="1" applyFill="1" applyAlignment="1">
      <alignment vertical="center"/>
    </xf>
    <xf numFmtId="0" fontId="12" fillId="5" borderId="0" xfId="0" applyFont="1" applyFill="1" applyAlignment="1">
      <alignment horizontal="center"/>
    </xf>
    <xf numFmtId="0" fontId="12" fillId="5" borderId="0" xfId="0" applyFont="1" applyFill="1" applyAlignment="1">
      <alignment horizontal="center" vertical="top"/>
    </xf>
    <xf numFmtId="0" fontId="2" fillId="0" borderId="3" xfId="0" applyFont="1" applyBorder="1" applyAlignment="1">
      <alignment horizontal="left" vertical="center" wrapText="1"/>
    </xf>
    <xf numFmtId="0" fontId="0" fillId="11" borderId="1" xfId="0" applyFont="1" applyFill="1" applyBorder="1" applyAlignment="1">
      <alignment vertical="center" wrapText="1"/>
    </xf>
    <xf numFmtId="0" fontId="2" fillId="0" borderId="1" xfId="0" applyFont="1" applyBorder="1" applyAlignment="1">
      <alignment horizontal="center" vertical="center" wrapText="1"/>
    </xf>
    <xf numFmtId="40" fontId="0" fillId="0" borderId="1" xfId="0" applyNumberFormat="1" applyFont="1" applyFill="1" applyBorder="1" applyAlignment="1">
      <alignment horizontal="center" vertical="center" wrapText="1"/>
    </xf>
    <xf numFmtId="0" fontId="2" fillId="0" borderId="4" xfId="0" applyFont="1" applyBorder="1" applyAlignment="1">
      <alignment horizontal="left" vertical="center" wrapText="1"/>
    </xf>
    <xf numFmtId="0" fontId="0" fillId="16" borderId="1" xfId="0" applyFont="1" applyFill="1" applyBorder="1" applyAlignment="1">
      <alignment horizontal="center" vertical="center" wrapText="1"/>
    </xf>
    <xf numFmtId="0" fontId="0" fillId="16" borderId="1" xfId="0" applyFont="1" applyFill="1" applyBorder="1" applyAlignment="1">
      <alignment horizontal="center" vertical="top" wrapText="1"/>
    </xf>
    <xf numFmtId="0" fontId="0" fillId="16" borderId="1" xfId="0" applyFont="1" applyFill="1" applyBorder="1" applyAlignment="1">
      <alignment vertical="center" wrapText="1"/>
    </xf>
    <xf numFmtId="0" fontId="0" fillId="16" borderId="1" xfId="0" applyFont="1" applyFill="1" applyBorder="1" applyAlignment="1">
      <alignment vertical="top" wrapText="1"/>
    </xf>
    <xf numFmtId="0" fontId="2" fillId="0" borderId="4" xfId="0" applyFont="1" applyBorder="1" applyAlignment="1">
      <alignment horizontal="left" vertical="center" wrapText="1"/>
    </xf>
    <xf numFmtId="0" fontId="0" fillId="17" borderId="1" xfId="0" applyFont="1" applyFill="1" applyBorder="1" applyAlignment="1">
      <alignment vertical="center" wrapText="1"/>
    </xf>
    <xf numFmtId="0" fontId="0" fillId="14" borderId="1" xfId="0" applyFont="1" applyFill="1" applyBorder="1" applyAlignment="1">
      <alignment vertical="center" wrapText="1"/>
    </xf>
    <xf numFmtId="0" fontId="1" fillId="5" borderId="10" xfId="0" applyFont="1" applyFill="1" applyBorder="1" applyAlignment="1">
      <alignment horizontal="left" vertical="top" wrapText="1"/>
    </xf>
    <xf numFmtId="0" fontId="1" fillId="5" borderId="0" xfId="0" applyFont="1" applyFill="1" applyBorder="1" applyAlignment="1">
      <alignment horizontal="left" vertical="top"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7" xfId="0" applyFill="1" applyBorder="1" applyAlignment="1">
      <alignment horizontal="left" wrapText="1"/>
    </xf>
    <xf numFmtId="49" fontId="1" fillId="5" borderId="5" xfId="0" applyNumberFormat="1" applyFont="1" applyFill="1" applyBorder="1" applyAlignment="1">
      <alignment horizontal="left" wrapText="1"/>
    </xf>
    <xf numFmtId="49" fontId="1" fillId="5" borderId="6" xfId="0" applyNumberFormat="1" applyFont="1" applyFill="1" applyBorder="1" applyAlignment="1">
      <alignment horizontal="left" wrapText="1"/>
    </xf>
    <xf numFmtId="49" fontId="1" fillId="5" borderId="7" xfId="0" applyNumberFormat="1" applyFont="1" applyFill="1" applyBorder="1" applyAlignment="1">
      <alignment horizontal="left" wrapText="1"/>
    </xf>
    <xf numFmtId="40" fontId="2" fillId="5" borderId="5" xfId="0" applyNumberFormat="1" applyFont="1" applyFill="1" applyBorder="1" applyAlignment="1">
      <alignment horizontal="left" wrapText="1"/>
    </xf>
    <xf numFmtId="40" fontId="2" fillId="5" borderId="6" xfId="0" applyNumberFormat="1" applyFont="1" applyFill="1" applyBorder="1" applyAlignment="1">
      <alignment horizontal="left" wrapText="1"/>
    </xf>
    <xf numFmtId="40" fontId="2" fillId="5" borderId="7" xfId="0" applyNumberFormat="1" applyFont="1" applyFill="1" applyBorder="1" applyAlignment="1">
      <alignment horizontal="left"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13" borderId="3"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4" borderId="3"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49" fontId="1" fillId="0" borderId="5" xfId="0" applyNumberFormat="1" applyFont="1" applyBorder="1" applyAlignment="1">
      <alignment horizontal="left" wrapText="1"/>
    </xf>
    <xf numFmtId="49" fontId="1" fillId="0" borderId="6" xfId="0" applyNumberFormat="1" applyFont="1" applyBorder="1" applyAlignment="1">
      <alignment horizontal="left" wrapText="1"/>
    </xf>
    <xf numFmtId="49" fontId="1" fillId="0" borderId="7" xfId="0" applyNumberFormat="1" applyFont="1" applyBorder="1" applyAlignment="1">
      <alignment horizontal="left" wrapText="1"/>
    </xf>
    <xf numFmtId="0" fontId="0" fillId="5" borderId="5" xfId="0" applyFill="1" applyBorder="1" applyAlignment="1">
      <alignment horizontal="left" wrapText="1"/>
    </xf>
    <xf numFmtId="0" fontId="0" fillId="5" borderId="6" xfId="0" applyFill="1" applyBorder="1" applyAlignment="1">
      <alignment horizontal="left" wrapText="1"/>
    </xf>
    <xf numFmtId="0" fontId="0" fillId="5" borderId="7" xfId="0" applyFill="1" applyBorder="1" applyAlignment="1">
      <alignment horizontal="left" wrapText="1"/>
    </xf>
    <xf numFmtId="17" fontId="0" fillId="5" borderId="5" xfId="0" applyNumberFormat="1" applyFill="1" applyBorder="1" applyAlignment="1">
      <alignment horizontal="left" wrapText="1"/>
    </xf>
    <xf numFmtId="0" fontId="0" fillId="9" borderId="3" xfId="0" applyFill="1" applyBorder="1" applyAlignment="1">
      <alignment horizontal="center" vertical="center" wrapText="1"/>
    </xf>
    <xf numFmtId="0" fontId="0" fillId="9" borderId="2" xfId="0"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0" fillId="8" borderId="3" xfId="0" applyFill="1" applyBorder="1" applyAlignment="1" applyProtection="1">
      <alignment horizontal="center" vertical="center" textRotation="180" wrapText="1"/>
      <protection locked="0"/>
    </xf>
    <xf numFmtId="0" fontId="0" fillId="8" borderId="2" xfId="0" applyFill="1" applyBorder="1" applyAlignment="1" applyProtection="1">
      <alignment horizontal="center" vertical="center" textRotation="180" wrapText="1"/>
      <protection locked="0"/>
    </xf>
    <xf numFmtId="0" fontId="0" fillId="8" borderId="3" xfId="0" applyFill="1" applyBorder="1" applyAlignment="1">
      <alignment horizontal="center" vertical="center" wrapText="1"/>
    </xf>
    <xf numFmtId="0" fontId="0" fillId="8" borderId="2" xfId="0" applyFill="1" applyBorder="1" applyAlignment="1">
      <alignment horizontal="center" vertical="center" wrapText="1"/>
    </xf>
    <xf numFmtId="0" fontId="0" fillId="9" borderId="5" xfId="0" applyFont="1" applyFill="1" applyBorder="1" applyAlignment="1">
      <alignment horizontal="center" vertical="center" wrapText="1"/>
    </xf>
    <xf numFmtId="0" fontId="0" fillId="9" borderId="7" xfId="0" applyFont="1"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2" fillId="0" borderId="2" xfId="0" applyFont="1" applyBorder="1" applyAlignment="1">
      <alignment horizontal="left" vertical="top" wrapText="1"/>
    </xf>
    <xf numFmtId="0" fontId="2" fillId="10" borderId="5" xfId="0" applyFont="1" applyFill="1" applyBorder="1" applyAlignment="1">
      <alignment horizontal="left" vertical="center" wrapText="1"/>
    </xf>
    <xf numFmtId="0" fontId="2" fillId="10" borderId="6" xfId="0" applyFont="1" applyFill="1" applyBorder="1" applyAlignment="1">
      <alignment horizontal="left" vertical="center" wrapText="1"/>
    </xf>
    <xf numFmtId="0" fontId="2" fillId="10" borderId="7" xfId="0" applyFont="1" applyFill="1" applyBorder="1" applyAlignment="1">
      <alignment horizontal="left" vertical="center" wrapText="1"/>
    </xf>
    <xf numFmtId="0" fontId="0" fillId="6" borderId="5" xfId="0" applyFont="1" applyFill="1" applyBorder="1" applyAlignment="1">
      <alignment horizontal="center" vertical="top" wrapText="1"/>
    </xf>
    <xf numFmtId="0" fontId="0" fillId="6" borderId="6" xfId="0" applyFont="1" applyFill="1" applyBorder="1" applyAlignment="1">
      <alignment horizontal="center" vertical="top" wrapText="1"/>
    </xf>
    <xf numFmtId="0" fontId="0" fillId="6" borderId="7" xfId="0" applyFont="1" applyFill="1" applyBorder="1" applyAlignment="1">
      <alignment horizontal="center" vertical="top" wrapText="1"/>
    </xf>
    <xf numFmtId="0" fontId="2" fillId="10" borderId="5"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0" fillId="10" borderId="5" xfId="0" applyFill="1" applyBorder="1" applyAlignment="1">
      <alignment horizontal="center" vertical="center" wrapText="1"/>
    </xf>
    <xf numFmtId="0" fontId="0" fillId="10" borderId="6" xfId="0" applyFill="1" applyBorder="1" applyAlignment="1">
      <alignment horizontal="center" vertical="center" wrapText="1"/>
    </xf>
    <xf numFmtId="0" fontId="0" fillId="10" borderId="7" xfId="0" applyFill="1" applyBorder="1" applyAlignment="1">
      <alignment horizontal="center" vertical="center" wrapText="1"/>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7" xfId="0" applyFont="1" applyFill="1" applyBorder="1" applyAlignment="1">
      <alignment horizontal="center" vertical="center"/>
    </xf>
    <xf numFmtId="0" fontId="0" fillId="7" borderId="5" xfId="0" applyFill="1" applyBorder="1" applyAlignment="1">
      <alignment horizontal="center" wrapText="1"/>
    </xf>
    <xf numFmtId="0" fontId="0" fillId="7" borderId="6" xfId="0" applyFill="1" applyBorder="1" applyAlignment="1">
      <alignment horizontal="center" wrapText="1"/>
    </xf>
    <xf numFmtId="0" fontId="0" fillId="7" borderId="7" xfId="0" applyFill="1" applyBorder="1" applyAlignment="1">
      <alignment horizontal="center" wrapText="1"/>
    </xf>
    <xf numFmtId="0" fontId="2" fillId="0" borderId="4" xfId="0" applyFont="1" applyBorder="1" applyAlignment="1">
      <alignment horizontal="center" vertical="center" wrapText="1"/>
    </xf>
    <xf numFmtId="0" fontId="2" fillId="0" borderId="8" xfId="0"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93"/>
  <sheetViews>
    <sheetView tabSelected="1" view="pageBreakPreview" zoomScale="60" zoomScaleNormal="60" zoomScalePageLayoutView="60" workbookViewId="0">
      <selection activeCell="S20" sqref="S20"/>
    </sheetView>
  </sheetViews>
  <sheetFormatPr defaultColWidth="8.6640625" defaultRowHeight="14.4" x14ac:dyDescent="0.3"/>
  <cols>
    <col min="1" max="1" width="32.6640625" customWidth="1"/>
    <col min="2" max="2" width="27.33203125" style="13" customWidth="1"/>
    <col min="3" max="3" width="55.5546875" customWidth="1"/>
    <col min="4" max="4" width="9.109375" style="37" customWidth="1"/>
    <col min="5" max="5" width="50.109375" style="30" customWidth="1"/>
    <col min="6" max="6" width="4.109375" customWidth="1"/>
    <col min="7" max="7" width="4.33203125" customWidth="1"/>
    <col min="8" max="8" width="4.109375" customWidth="1"/>
    <col min="9" max="9" width="3.6640625" customWidth="1"/>
    <col min="10" max="10" width="4.44140625" customWidth="1"/>
    <col min="11" max="11" width="3.6640625" customWidth="1"/>
    <col min="12" max="12" width="3.44140625" customWidth="1"/>
    <col min="13" max="13" width="4.44140625" customWidth="1"/>
    <col min="14" max="15" width="4.109375" customWidth="1"/>
    <col min="16" max="16" width="4.33203125" customWidth="1"/>
    <col min="17" max="17" width="4.44140625" customWidth="1"/>
    <col min="18" max="18" width="6.6640625" customWidth="1"/>
    <col min="19" max="19" width="14" style="3" customWidth="1"/>
    <col min="20" max="20" width="8.6640625" customWidth="1"/>
    <col min="21" max="21" width="10.44140625" customWidth="1"/>
    <col min="22" max="22" width="14" customWidth="1"/>
    <col min="23" max="23" width="13" customWidth="1"/>
    <col min="24" max="24" width="12.44140625" customWidth="1"/>
    <col min="25" max="25" width="12.44140625" style="41" customWidth="1"/>
    <col min="26" max="26" width="14.6640625" style="41" customWidth="1"/>
    <col min="27" max="27" width="31.33203125" style="31" customWidth="1"/>
    <col min="28" max="28" width="14.44140625" style="41" customWidth="1"/>
    <col min="29" max="30" width="8.6640625" style="1"/>
    <col min="31" max="31" width="16.6640625" style="1" customWidth="1"/>
    <col min="32" max="62" width="8.6640625" style="1"/>
  </cols>
  <sheetData>
    <row r="1" spans="1:62" s="13" customFormat="1" ht="24" customHeight="1" x14ac:dyDescent="0.3">
      <c r="A1" s="9" t="s">
        <v>39</v>
      </c>
      <c r="B1" s="101" t="s">
        <v>53</v>
      </c>
      <c r="C1" s="102"/>
      <c r="D1" s="102"/>
      <c r="E1" s="102"/>
      <c r="F1" s="102"/>
      <c r="G1" s="102"/>
      <c r="H1" s="102"/>
      <c r="I1" s="103"/>
      <c r="J1" s="104" t="s">
        <v>40</v>
      </c>
      <c r="K1" s="105"/>
      <c r="L1" s="105"/>
      <c r="M1" s="106"/>
      <c r="N1" s="107" t="s">
        <v>54</v>
      </c>
      <c r="O1" s="108"/>
      <c r="P1" s="108"/>
      <c r="Q1" s="109"/>
      <c r="R1" s="104" t="s">
        <v>19</v>
      </c>
      <c r="S1" s="105"/>
      <c r="T1" s="105"/>
      <c r="U1" s="105"/>
      <c r="V1" s="106"/>
      <c r="W1" s="110">
        <f>AA41</f>
        <v>2401090</v>
      </c>
      <c r="X1" s="111"/>
      <c r="Y1" s="112"/>
      <c r="Z1" s="42" t="s">
        <v>17</v>
      </c>
      <c r="AA1" s="99" t="s">
        <v>81</v>
      </c>
      <c r="AB1" s="100"/>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row>
    <row r="2" spans="1:62" s="13" customFormat="1" ht="29.25" customHeight="1" x14ac:dyDescent="0.3">
      <c r="A2" s="9" t="s">
        <v>41</v>
      </c>
      <c r="B2" s="131" t="s">
        <v>92</v>
      </c>
      <c r="C2" s="132"/>
      <c r="D2" s="132"/>
      <c r="E2" s="132"/>
      <c r="F2" s="132"/>
      <c r="G2" s="132"/>
      <c r="H2" s="132"/>
      <c r="I2" s="133"/>
      <c r="J2" s="104" t="s">
        <v>16</v>
      </c>
      <c r="K2" s="105"/>
      <c r="L2" s="105"/>
      <c r="M2" s="106"/>
      <c r="N2" s="134">
        <v>2018</v>
      </c>
      <c r="O2" s="135"/>
      <c r="P2" s="135"/>
      <c r="Q2" s="136"/>
      <c r="R2" s="104" t="s">
        <v>101</v>
      </c>
      <c r="S2" s="106"/>
      <c r="T2" s="137">
        <v>43101</v>
      </c>
      <c r="U2" s="135"/>
      <c r="V2" s="136"/>
      <c r="W2" s="104" t="s">
        <v>42</v>
      </c>
      <c r="X2" s="106"/>
      <c r="Y2" s="43" t="s">
        <v>49</v>
      </c>
      <c r="Z2" s="44" t="s">
        <v>18</v>
      </c>
      <c r="AA2" s="99" t="s">
        <v>51</v>
      </c>
      <c r="AB2" s="100"/>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row>
    <row r="3" spans="1:62" ht="33" customHeight="1" x14ac:dyDescent="0.3">
      <c r="A3" s="113" t="s">
        <v>50</v>
      </c>
      <c r="B3" s="114"/>
      <c r="C3" s="114"/>
      <c r="D3" s="114"/>
      <c r="E3" s="38"/>
      <c r="F3" s="38"/>
      <c r="G3" s="38"/>
      <c r="H3" s="38"/>
      <c r="I3" s="38"/>
      <c r="J3" s="38"/>
      <c r="K3" s="38"/>
      <c r="L3" s="38"/>
      <c r="M3" s="38"/>
      <c r="N3" s="38"/>
      <c r="O3" s="38"/>
      <c r="P3" s="38"/>
      <c r="Q3" s="38"/>
      <c r="R3" s="38"/>
      <c r="S3" s="38"/>
      <c r="T3" s="38"/>
      <c r="U3" s="38"/>
      <c r="V3" s="38"/>
      <c r="W3" s="38"/>
      <c r="X3" s="38"/>
      <c r="Y3" s="45"/>
      <c r="Z3" s="45"/>
      <c r="AA3" s="59"/>
      <c r="AB3" s="59"/>
    </row>
    <row r="4" spans="1:62" ht="41.25" customHeight="1" x14ac:dyDescent="0.3">
      <c r="A4" s="115" t="s">
        <v>102</v>
      </c>
      <c r="B4" s="117" t="s">
        <v>30</v>
      </c>
      <c r="C4" s="119" t="s">
        <v>31</v>
      </c>
      <c r="D4" s="121" t="s">
        <v>43</v>
      </c>
      <c r="E4" s="123" t="s">
        <v>32</v>
      </c>
      <c r="F4" s="125" t="s">
        <v>12</v>
      </c>
      <c r="G4" s="126"/>
      <c r="H4" s="127"/>
      <c r="I4" s="128" t="s">
        <v>13</v>
      </c>
      <c r="J4" s="129"/>
      <c r="K4" s="130"/>
      <c r="L4" s="125" t="s">
        <v>14</v>
      </c>
      <c r="M4" s="126"/>
      <c r="N4" s="127"/>
      <c r="O4" s="128" t="s">
        <v>15</v>
      </c>
      <c r="P4" s="129"/>
      <c r="Q4" s="130"/>
      <c r="R4" s="146" t="s">
        <v>24</v>
      </c>
      <c r="S4" s="148" t="s">
        <v>23</v>
      </c>
      <c r="T4" s="150" t="s">
        <v>33</v>
      </c>
      <c r="U4" s="151"/>
      <c r="V4" s="150" t="s">
        <v>34</v>
      </c>
      <c r="W4" s="151"/>
      <c r="X4" s="152" t="s">
        <v>25</v>
      </c>
      <c r="Y4" s="158"/>
      <c r="Z4" s="159"/>
      <c r="AA4" s="160"/>
      <c r="AB4" s="138" t="s">
        <v>22</v>
      </c>
    </row>
    <row r="5" spans="1:62" ht="65.25" customHeight="1" x14ac:dyDescent="0.3">
      <c r="A5" s="116"/>
      <c r="B5" s="118"/>
      <c r="C5" s="120"/>
      <c r="D5" s="122"/>
      <c r="E5" s="124"/>
      <c r="F5" s="10" t="s">
        <v>0</v>
      </c>
      <c r="G5" s="10" t="s">
        <v>1</v>
      </c>
      <c r="H5" s="10" t="s">
        <v>2</v>
      </c>
      <c r="I5" s="7" t="s">
        <v>3</v>
      </c>
      <c r="J5" s="7" t="s">
        <v>4</v>
      </c>
      <c r="K5" s="7" t="s">
        <v>5</v>
      </c>
      <c r="L5" s="10" t="s">
        <v>6</v>
      </c>
      <c r="M5" s="10" t="s">
        <v>7</v>
      </c>
      <c r="N5" s="10" t="s">
        <v>8</v>
      </c>
      <c r="O5" s="7" t="s">
        <v>9</v>
      </c>
      <c r="P5" s="7" t="s">
        <v>10</v>
      </c>
      <c r="Q5" s="7" t="s">
        <v>11</v>
      </c>
      <c r="R5" s="147"/>
      <c r="S5" s="149"/>
      <c r="T5" s="8" t="s">
        <v>35</v>
      </c>
      <c r="U5" s="8" t="s">
        <v>36</v>
      </c>
      <c r="V5" s="8" t="s">
        <v>37</v>
      </c>
      <c r="W5" s="8" t="s">
        <v>38</v>
      </c>
      <c r="X5" s="153"/>
      <c r="Y5" s="16" t="s">
        <v>20</v>
      </c>
      <c r="Z5" s="16" t="s">
        <v>21</v>
      </c>
      <c r="AA5" s="17" t="s">
        <v>52</v>
      </c>
      <c r="AB5" s="139"/>
    </row>
    <row r="6" spans="1:62" ht="68.25" customHeight="1" x14ac:dyDescent="0.3">
      <c r="A6" s="116"/>
      <c r="B6" s="117" t="s">
        <v>55</v>
      </c>
      <c r="C6" s="117" t="s">
        <v>73</v>
      </c>
      <c r="D6" s="33"/>
      <c r="E6" s="61" t="s">
        <v>63</v>
      </c>
      <c r="F6" s="92"/>
      <c r="G6" s="6"/>
      <c r="H6" s="6"/>
      <c r="I6" s="6"/>
      <c r="J6" s="6"/>
      <c r="K6" s="6"/>
      <c r="L6" s="6"/>
      <c r="M6" s="6"/>
      <c r="N6" s="6"/>
      <c r="O6" s="6"/>
      <c r="P6" s="6"/>
      <c r="Q6" s="6"/>
      <c r="R6" s="5">
        <v>1</v>
      </c>
      <c r="S6" s="68">
        <v>34500</v>
      </c>
      <c r="T6" s="39" t="s">
        <v>65</v>
      </c>
      <c r="U6" s="39" t="s">
        <v>65</v>
      </c>
      <c r="V6" s="39" t="s">
        <v>64</v>
      </c>
      <c r="W6" s="39"/>
      <c r="X6" s="14"/>
      <c r="Y6" s="5">
        <v>71200</v>
      </c>
      <c r="Z6" s="5"/>
      <c r="AA6" s="2">
        <f>S6</f>
        <v>34500</v>
      </c>
      <c r="AB6" s="5" t="s">
        <v>103</v>
      </c>
    </row>
    <row r="7" spans="1:62" ht="46.5" customHeight="1" x14ac:dyDescent="0.3">
      <c r="A7" s="116"/>
      <c r="B7" s="118"/>
      <c r="C7" s="118"/>
      <c r="D7" s="33"/>
      <c r="E7" s="61" t="s">
        <v>74</v>
      </c>
      <c r="F7" s="92"/>
      <c r="G7" s="6"/>
      <c r="H7" s="6"/>
      <c r="I7" s="6"/>
      <c r="J7" s="6"/>
      <c r="K7" s="6"/>
      <c r="L7" s="6"/>
      <c r="M7" s="6"/>
      <c r="N7" s="6"/>
      <c r="O7" s="6"/>
      <c r="P7" s="6"/>
      <c r="Q7" s="6"/>
      <c r="R7" s="6">
        <v>1</v>
      </c>
      <c r="S7" s="71"/>
      <c r="T7" s="6"/>
      <c r="U7" s="6"/>
      <c r="V7" s="39" t="s">
        <v>64</v>
      </c>
      <c r="W7" s="6"/>
      <c r="X7" s="34"/>
      <c r="Y7" s="5">
        <v>71200</v>
      </c>
      <c r="Z7" s="12"/>
      <c r="AA7" s="35">
        <f>S7</f>
        <v>0</v>
      </c>
      <c r="AB7" s="5" t="s">
        <v>103</v>
      </c>
    </row>
    <row r="8" spans="1:62" x14ac:dyDescent="0.3">
      <c r="A8" s="116"/>
      <c r="B8" s="22" t="s">
        <v>46</v>
      </c>
      <c r="C8" s="140"/>
      <c r="D8" s="141"/>
      <c r="E8" s="141"/>
      <c r="F8" s="141"/>
      <c r="G8" s="141"/>
      <c r="H8" s="141"/>
      <c r="I8" s="141"/>
      <c r="J8" s="141"/>
      <c r="K8" s="141"/>
      <c r="L8" s="141"/>
      <c r="M8" s="141"/>
      <c r="N8" s="141"/>
      <c r="O8" s="141"/>
      <c r="P8" s="141"/>
      <c r="Q8" s="141"/>
      <c r="R8" s="141"/>
      <c r="S8" s="141"/>
      <c r="T8" s="141"/>
      <c r="U8" s="141"/>
      <c r="V8" s="141"/>
      <c r="W8" s="141"/>
      <c r="X8" s="141"/>
      <c r="Y8" s="141"/>
      <c r="Z8" s="142"/>
      <c r="AA8" s="23">
        <f>SUM(AA6:AA7)</f>
        <v>34500</v>
      </c>
      <c r="AB8" s="40"/>
    </row>
    <row r="9" spans="1:62" s="1" customFormat="1" ht="35.25" customHeight="1" x14ac:dyDescent="0.3">
      <c r="A9" s="116"/>
      <c r="B9" s="117" t="s">
        <v>56</v>
      </c>
      <c r="C9" s="144" t="s">
        <v>66</v>
      </c>
      <c r="D9" s="36"/>
      <c r="E9" s="61" t="s">
        <v>76</v>
      </c>
      <c r="F9" s="93"/>
      <c r="G9" s="93"/>
      <c r="H9" s="26"/>
      <c r="I9" s="26"/>
      <c r="J9" s="26"/>
      <c r="K9" s="26"/>
      <c r="L9" s="26"/>
      <c r="M9" s="26"/>
      <c r="N9" s="26"/>
      <c r="O9" s="26"/>
      <c r="P9" s="26"/>
      <c r="Q9" s="26"/>
      <c r="R9" s="5">
        <v>1</v>
      </c>
      <c r="S9" s="68">
        <v>67890</v>
      </c>
      <c r="T9" s="5"/>
      <c r="U9" s="5"/>
      <c r="V9" s="5" t="s">
        <v>64</v>
      </c>
      <c r="W9" s="5"/>
      <c r="X9" s="14"/>
      <c r="Y9" s="5">
        <v>71200</v>
      </c>
      <c r="Z9" s="5"/>
      <c r="AA9" s="2">
        <f>S9</f>
        <v>67890</v>
      </c>
      <c r="AB9" s="5" t="s">
        <v>104</v>
      </c>
    </row>
    <row r="10" spans="1:62" s="1" customFormat="1" ht="35.25" customHeight="1" x14ac:dyDescent="0.3">
      <c r="A10" s="116"/>
      <c r="B10" s="143"/>
      <c r="C10" s="145"/>
      <c r="D10" s="36"/>
      <c r="E10" s="69" t="s">
        <v>75</v>
      </c>
      <c r="F10" s="93"/>
      <c r="G10" s="93"/>
      <c r="H10" s="26"/>
      <c r="I10" s="26"/>
      <c r="J10" s="26"/>
      <c r="K10" s="26"/>
      <c r="L10" s="26"/>
      <c r="M10" s="26"/>
      <c r="N10" s="26"/>
      <c r="O10" s="26"/>
      <c r="P10" s="26"/>
      <c r="Q10" s="26"/>
      <c r="R10" s="5">
        <v>1</v>
      </c>
      <c r="S10" s="68"/>
      <c r="T10" s="5"/>
      <c r="U10" s="5"/>
      <c r="V10" s="5"/>
      <c r="W10" s="5"/>
      <c r="X10" s="14"/>
      <c r="Y10" s="5"/>
      <c r="Z10" s="5"/>
      <c r="AA10" s="2"/>
      <c r="AB10" s="5" t="s">
        <v>104</v>
      </c>
    </row>
    <row r="11" spans="1:62" s="1" customFormat="1" ht="35.25" customHeight="1" x14ac:dyDescent="0.3">
      <c r="A11" s="116"/>
      <c r="B11" s="143"/>
      <c r="C11" s="145"/>
      <c r="D11" s="36"/>
      <c r="E11" s="69" t="s">
        <v>79</v>
      </c>
      <c r="F11" s="93"/>
      <c r="G11" s="93"/>
      <c r="H11" s="26"/>
      <c r="I11" s="26"/>
      <c r="J11" s="26"/>
      <c r="K11" s="26"/>
      <c r="L11" s="26"/>
      <c r="M11" s="26"/>
      <c r="N11" s="26"/>
      <c r="O11" s="26"/>
      <c r="P11" s="26"/>
      <c r="Q11" s="26"/>
      <c r="R11" s="5">
        <v>1</v>
      </c>
      <c r="S11" s="68"/>
      <c r="T11" s="5"/>
      <c r="U11" s="5"/>
      <c r="V11" s="5"/>
      <c r="W11" s="5"/>
      <c r="X11" s="14"/>
      <c r="Y11" s="5"/>
      <c r="Z11" s="5"/>
      <c r="AA11" s="2"/>
      <c r="AB11" s="5" t="s">
        <v>104</v>
      </c>
    </row>
    <row r="12" spans="1:62" s="1" customFormat="1" ht="123.6" customHeight="1" x14ac:dyDescent="0.3">
      <c r="A12" s="116"/>
      <c r="B12" s="143"/>
      <c r="C12" s="145"/>
      <c r="D12" s="36"/>
      <c r="E12" s="69" t="s">
        <v>80</v>
      </c>
      <c r="F12" s="93"/>
      <c r="G12" s="93"/>
      <c r="H12" s="26"/>
      <c r="I12" s="26"/>
      <c r="J12" s="26"/>
      <c r="K12" s="26"/>
      <c r="L12" s="26"/>
      <c r="M12" s="26"/>
      <c r="N12" s="26"/>
      <c r="O12" s="26"/>
      <c r="P12" s="26"/>
      <c r="Q12" s="26"/>
      <c r="R12" s="5">
        <v>1</v>
      </c>
      <c r="S12" s="68"/>
      <c r="T12" s="5"/>
      <c r="U12" s="5"/>
      <c r="V12" s="5"/>
      <c r="W12" s="5"/>
      <c r="X12" s="14"/>
      <c r="Y12" s="5"/>
      <c r="Z12" s="5"/>
      <c r="AA12" s="2"/>
      <c r="AB12" s="5" t="s">
        <v>104</v>
      </c>
    </row>
    <row r="13" spans="1:62" s="1" customFormat="1" ht="16.2" customHeight="1" x14ac:dyDescent="0.3">
      <c r="A13" s="116"/>
      <c r="B13" s="22" t="s">
        <v>26</v>
      </c>
      <c r="C13" s="161"/>
      <c r="D13" s="141"/>
      <c r="E13" s="141"/>
      <c r="F13" s="141"/>
      <c r="G13" s="141"/>
      <c r="H13" s="141"/>
      <c r="I13" s="141"/>
      <c r="J13" s="141"/>
      <c r="K13" s="141"/>
      <c r="L13" s="141"/>
      <c r="M13" s="141"/>
      <c r="N13" s="141"/>
      <c r="O13" s="141"/>
      <c r="P13" s="141"/>
      <c r="Q13" s="141"/>
      <c r="R13" s="141"/>
      <c r="S13" s="141"/>
      <c r="T13" s="141"/>
      <c r="U13" s="141"/>
      <c r="V13" s="141"/>
      <c r="W13" s="141"/>
      <c r="X13" s="141"/>
      <c r="Y13" s="141"/>
      <c r="Z13" s="142"/>
      <c r="AA13" s="23">
        <f>SUM(AA9:AA12)</f>
        <v>67890</v>
      </c>
      <c r="AB13" s="40"/>
    </row>
    <row r="14" spans="1:62" x14ac:dyDescent="0.3">
      <c r="A14" s="162" t="s">
        <v>27</v>
      </c>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4"/>
      <c r="AA14" s="19">
        <f>SUM(AA8,AA13)</f>
        <v>102390</v>
      </c>
      <c r="AB14" s="56"/>
    </row>
    <row r="15" spans="1:62" s="1" customFormat="1" ht="105" customHeight="1" x14ac:dyDescent="0.3">
      <c r="A15" s="115" t="s">
        <v>57</v>
      </c>
      <c r="B15" s="117" t="s">
        <v>58</v>
      </c>
      <c r="C15" s="117" t="s">
        <v>86</v>
      </c>
      <c r="D15" s="32"/>
      <c r="E15" s="64" t="s">
        <v>93</v>
      </c>
      <c r="F15" s="94"/>
      <c r="G15" s="94"/>
      <c r="H15" s="94"/>
      <c r="I15" s="94"/>
      <c r="J15" s="94"/>
      <c r="K15" s="94"/>
      <c r="L15" s="94"/>
      <c r="M15" s="4"/>
      <c r="N15" s="4"/>
      <c r="O15" s="4"/>
      <c r="P15" s="4"/>
      <c r="Q15" s="4"/>
      <c r="R15" s="12">
        <v>1</v>
      </c>
      <c r="S15" s="25">
        <v>50000</v>
      </c>
      <c r="T15" s="39" t="s">
        <v>65</v>
      </c>
      <c r="U15" s="39" t="s">
        <v>65</v>
      </c>
      <c r="V15" s="39" t="s">
        <v>64</v>
      </c>
      <c r="W15" s="39"/>
      <c r="X15" s="48"/>
      <c r="Y15" s="5">
        <v>71200</v>
      </c>
      <c r="Z15" s="16"/>
      <c r="AA15" s="2">
        <f>S15*R15</f>
        <v>50000</v>
      </c>
      <c r="AB15" s="89" t="s">
        <v>97</v>
      </c>
    </row>
    <row r="16" spans="1:62" s="1" customFormat="1" ht="105" customHeight="1" x14ac:dyDescent="0.3">
      <c r="A16" s="116"/>
      <c r="B16" s="143"/>
      <c r="C16" s="143"/>
      <c r="D16" s="32"/>
      <c r="E16" s="64" t="s">
        <v>94</v>
      </c>
      <c r="F16" s="94"/>
      <c r="G16" s="94"/>
      <c r="H16" s="94"/>
      <c r="I16" s="94"/>
      <c r="J16" s="94"/>
      <c r="K16" s="94"/>
      <c r="L16" s="94"/>
      <c r="M16" s="4"/>
      <c r="N16" s="4"/>
      <c r="O16" s="4"/>
      <c r="P16" s="4"/>
      <c r="Q16" s="4"/>
      <c r="R16" s="12">
        <v>1</v>
      </c>
      <c r="S16" s="25">
        <v>122756</v>
      </c>
      <c r="T16" s="39" t="s">
        <v>65</v>
      </c>
      <c r="U16" s="39" t="s">
        <v>65</v>
      </c>
      <c r="V16" s="39" t="s">
        <v>64</v>
      </c>
      <c r="W16" s="39"/>
      <c r="X16" s="48"/>
      <c r="Y16" s="5">
        <v>71200</v>
      </c>
      <c r="Z16" s="16"/>
      <c r="AA16" s="2">
        <v>207000</v>
      </c>
      <c r="AB16" s="89" t="s">
        <v>98</v>
      </c>
    </row>
    <row r="17" spans="1:28" s="1" customFormat="1" ht="105" customHeight="1" x14ac:dyDescent="0.3">
      <c r="A17" s="116"/>
      <c r="B17" s="143"/>
      <c r="C17" s="143"/>
      <c r="D17" s="32"/>
      <c r="E17" s="64" t="s">
        <v>95</v>
      </c>
      <c r="F17" s="94"/>
      <c r="G17" s="94"/>
      <c r="H17" s="94"/>
      <c r="I17" s="94"/>
      <c r="J17" s="94"/>
      <c r="K17" s="94"/>
      <c r="L17" s="94"/>
      <c r="M17" s="94"/>
      <c r="N17" s="94"/>
      <c r="O17" s="94"/>
      <c r="P17" s="94"/>
      <c r="Q17" s="4"/>
      <c r="R17" s="12">
        <v>1</v>
      </c>
      <c r="S17" s="25">
        <v>298600</v>
      </c>
      <c r="T17" s="39" t="s">
        <v>65</v>
      </c>
      <c r="U17" s="39" t="s">
        <v>65</v>
      </c>
      <c r="V17" s="39" t="s">
        <v>64</v>
      </c>
      <c r="W17" s="39"/>
      <c r="X17" s="48"/>
      <c r="Y17" s="5">
        <v>71200</v>
      </c>
      <c r="Z17" s="16"/>
      <c r="AA17" s="2">
        <f t="shared" ref="AA17:AA22" si="0">S17</f>
        <v>298600</v>
      </c>
      <c r="AB17" s="89" t="s">
        <v>99</v>
      </c>
    </row>
    <row r="18" spans="1:28" s="1" customFormat="1" ht="111.75" customHeight="1" x14ac:dyDescent="0.3">
      <c r="A18" s="116"/>
      <c r="B18" s="143"/>
      <c r="C18" s="143"/>
      <c r="D18" s="32"/>
      <c r="E18" s="64" t="s">
        <v>77</v>
      </c>
      <c r="F18" s="94"/>
      <c r="G18" s="94"/>
      <c r="H18" s="94"/>
      <c r="I18" s="94"/>
      <c r="J18" s="94"/>
      <c r="K18" s="94"/>
      <c r="L18" s="94"/>
      <c r="M18" s="94"/>
      <c r="N18" s="94"/>
      <c r="O18" s="70"/>
      <c r="P18" s="70"/>
      <c r="Q18" s="70"/>
      <c r="R18" s="12">
        <v>1</v>
      </c>
      <c r="S18" s="25">
        <v>938800</v>
      </c>
      <c r="T18" s="47"/>
      <c r="U18" s="12"/>
      <c r="V18" s="39" t="s">
        <v>78</v>
      </c>
      <c r="W18" s="39"/>
      <c r="X18" s="48"/>
      <c r="Y18" s="5">
        <v>72100</v>
      </c>
      <c r="Z18" s="16"/>
      <c r="AA18" s="2">
        <f t="shared" si="0"/>
        <v>938800</v>
      </c>
      <c r="AB18" s="89" t="s">
        <v>96</v>
      </c>
    </row>
    <row r="19" spans="1:28" s="1" customFormat="1" ht="111.75" customHeight="1" x14ac:dyDescent="0.3">
      <c r="A19" s="116"/>
      <c r="B19" s="143"/>
      <c r="C19" s="96"/>
      <c r="D19" s="32"/>
      <c r="E19" s="64" t="s">
        <v>115</v>
      </c>
      <c r="F19" s="70"/>
      <c r="G19" s="70"/>
      <c r="H19" s="70"/>
      <c r="I19" s="70"/>
      <c r="J19" s="70"/>
      <c r="K19" s="94"/>
      <c r="L19" s="94"/>
      <c r="M19" s="94"/>
      <c r="N19" s="94"/>
      <c r="O19" s="94"/>
      <c r="P19" s="94"/>
      <c r="Q19" s="94"/>
      <c r="R19" s="12">
        <v>1</v>
      </c>
      <c r="S19" s="25">
        <v>50000</v>
      </c>
      <c r="T19" s="47"/>
      <c r="U19" s="12"/>
      <c r="V19" s="39" t="s">
        <v>64</v>
      </c>
      <c r="W19" s="39"/>
      <c r="X19" s="48"/>
      <c r="Y19" s="5">
        <v>71300</v>
      </c>
      <c r="Z19" s="16"/>
      <c r="AA19" s="2">
        <f t="shared" si="0"/>
        <v>50000</v>
      </c>
      <c r="AB19" s="89" t="s">
        <v>116</v>
      </c>
    </row>
    <row r="20" spans="1:28" s="1" customFormat="1" ht="111.75" customHeight="1" x14ac:dyDescent="0.3">
      <c r="A20" s="116"/>
      <c r="B20" s="143"/>
      <c r="C20" s="91"/>
      <c r="D20" s="32"/>
      <c r="E20" s="64" t="s">
        <v>107</v>
      </c>
      <c r="F20" s="88"/>
      <c r="G20" s="88"/>
      <c r="H20" s="88"/>
      <c r="I20" s="88"/>
      <c r="J20" s="88"/>
      <c r="K20" s="88"/>
      <c r="L20" s="88"/>
      <c r="M20" s="88"/>
      <c r="N20" s="88"/>
      <c r="O20" s="70"/>
      <c r="P20" s="70"/>
      <c r="Q20" s="70"/>
      <c r="R20" s="12">
        <v>1</v>
      </c>
      <c r="S20" s="25">
        <v>135000</v>
      </c>
      <c r="T20" s="47"/>
      <c r="U20" s="12"/>
      <c r="V20" s="39" t="s">
        <v>114</v>
      </c>
      <c r="W20" s="39"/>
      <c r="X20" s="48"/>
      <c r="Y20" s="5"/>
      <c r="Z20" s="16"/>
      <c r="AA20" s="25">
        <f t="shared" si="0"/>
        <v>135000</v>
      </c>
      <c r="AB20" s="89" t="s">
        <v>106</v>
      </c>
    </row>
    <row r="21" spans="1:28" s="1" customFormat="1" ht="111.75" customHeight="1" x14ac:dyDescent="0.3">
      <c r="A21" s="116"/>
      <c r="B21" s="143"/>
      <c r="C21" s="91"/>
      <c r="D21" s="32"/>
      <c r="E21" s="64" t="s">
        <v>108</v>
      </c>
      <c r="F21" s="88"/>
      <c r="G21" s="88"/>
      <c r="H21" s="88"/>
      <c r="I21" s="88"/>
      <c r="J21" s="88"/>
      <c r="K21" s="88"/>
      <c r="L21" s="88"/>
      <c r="M21" s="88"/>
      <c r="N21" s="88"/>
      <c r="O21" s="70"/>
      <c r="P21" s="70"/>
      <c r="Q21" s="70"/>
      <c r="R21" s="12">
        <v>1</v>
      </c>
      <c r="S21" s="25">
        <v>300000</v>
      </c>
      <c r="T21" s="47"/>
      <c r="U21" s="12"/>
      <c r="V21" s="39" t="s">
        <v>114</v>
      </c>
      <c r="W21" s="39"/>
      <c r="X21" s="48"/>
      <c r="Y21" s="5"/>
      <c r="Z21" s="16"/>
      <c r="AA21" s="25">
        <f t="shared" si="0"/>
        <v>300000</v>
      </c>
      <c r="AB21" s="89" t="s">
        <v>109</v>
      </c>
    </row>
    <row r="22" spans="1:28" s="1" customFormat="1" ht="111.75" customHeight="1" x14ac:dyDescent="0.3">
      <c r="A22" s="116"/>
      <c r="B22" s="143"/>
      <c r="C22" s="91"/>
      <c r="D22" s="32"/>
      <c r="E22" s="64" t="s">
        <v>110</v>
      </c>
      <c r="F22" s="88"/>
      <c r="G22" s="88"/>
      <c r="H22" s="88"/>
      <c r="I22" s="88"/>
      <c r="J22" s="88"/>
      <c r="K22" s="88"/>
      <c r="L22" s="88"/>
      <c r="M22" s="88"/>
      <c r="N22" s="88"/>
      <c r="O22" s="70"/>
      <c r="P22" s="70"/>
      <c r="Q22" s="70"/>
      <c r="R22" s="12">
        <v>1</v>
      </c>
      <c r="S22" s="25">
        <v>125000</v>
      </c>
      <c r="T22" s="47"/>
      <c r="U22" s="12"/>
      <c r="V22" s="39" t="s">
        <v>114</v>
      </c>
      <c r="W22" s="39"/>
      <c r="X22" s="48"/>
      <c r="Y22" s="5"/>
      <c r="Z22" s="16"/>
      <c r="AA22" s="25">
        <f t="shared" si="0"/>
        <v>125000</v>
      </c>
      <c r="AB22" s="89" t="s">
        <v>111</v>
      </c>
    </row>
    <row r="23" spans="1:28" s="1" customFormat="1" ht="96.75" customHeight="1" x14ac:dyDescent="0.3">
      <c r="A23" s="116"/>
      <c r="B23" s="143"/>
      <c r="C23" s="15" t="s">
        <v>67</v>
      </c>
      <c r="D23" s="32"/>
      <c r="E23" s="64" t="s">
        <v>105</v>
      </c>
      <c r="F23" s="4"/>
      <c r="G23" s="4"/>
      <c r="H23" s="4"/>
      <c r="I23" s="4"/>
      <c r="J23" s="65"/>
      <c r="K23" s="65"/>
      <c r="L23" s="65"/>
      <c r="M23" s="65"/>
      <c r="N23" s="65"/>
      <c r="O23" s="65"/>
      <c r="P23" s="65"/>
      <c r="Q23" s="65"/>
      <c r="R23" s="12">
        <v>1</v>
      </c>
      <c r="S23" s="25">
        <v>50000</v>
      </c>
      <c r="T23" s="47"/>
      <c r="U23" s="12"/>
      <c r="V23" s="39" t="s">
        <v>64</v>
      </c>
      <c r="W23" s="39"/>
      <c r="X23" s="48"/>
      <c r="Y23" s="5"/>
      <c r="Z23" s="16"/>
      <c r="AA23" s="2">
        <f t="shared" ref="AA23" si="1">S23*R23</f>
        <v>50000</v>
      </c>
      <c r="AB23" s="15"/>
    </row>
    <row r="24" spans="1:28" s="1" customFormat="1" x14ac:dyDescent="0.3">
      <c r="A24" s="154"/>
      <c r="B24" s="155" t="s">
        <v>45</v>
      </c>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7"/>
      <c r="AA24" s="23">
        <f>SUM(AA15:AA23)</f>
        <v>2154400</v>
      </c>
      <c r="AB24" s="40"/>
    </row>
    <row r="25" spans="1:28" s="1" customFormat="1" x14ac:dyDescent="0.3">
      <c r="A25" s="162" t="s">
        <v>28</v>
      </c>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4"/>
      <c r="AA25" s="19">
        <f>SUM(AA24)</f>
        <v>2154400</v>
      </c>
      <c r="AB25" s="56"/>
    </row>
    <row r="26" spans="1:28" s="1" customFormat="1" ht="105.75" customHeight="1" x14ac:dyDescent="0.3">
      <c r="A26" s="115" t="s">
        <v>59</v>
      </c>
      <c r="B26" s="87" t="s">
        <v>60</v>
      </c>
      <c r="C26" s="87" t="s">
        <v>68</v>
      </c>
      <c r="D26" s="36"/>
      <c r="E26" s="62" t="s">
        <v>69</v>
      </c>
      <c r="F26" s="95"/>
      <c r="G26" s="95"/>
      <c r="H26" s="21"/>
      <c r="I26" s="21"/>
      <c r="J26" s="21"/>
      <c r="K26" s="21"/>
      <c r="L26" s="21"/>
      <c r="M26" s="21"/>
      <c r="N26" s="21"/>
      <c r="O26" s="21"/>
      <c r="P26" s="21"/>
      <c r="Q26" s="21"/>
      <c r="R26" s="12">
        <v>1</v>
      </c>
      <c r="S26" s="25">
        <v>4300</v>
      </c>
      <c r="T26" s="12"/>
      <c r="U26" s="12"/>
      <c r="V26" s="5"/>
      <c r="W26" s="5"/>
      <c r="X26" s="14"/>
      <c r="Y26" s="5">
        <v>74200</v>
      </c>
      <c r="Z26" s="5"/>
      <c r="AA26" s="2">
        <f t="shared" ref="AA26" si="2">S26*R26</f>
        <v>4300</v>
      </c>
      <c r="AB26" s="5"/>
    </row>
    <row r="27" spans="1:28" s="1" customFormat="1" x14ac:dyDescent="0.3">
      <c r="A27" s="116"/>
      <c r="B27" s="22" t="s">
        <v>44</v>
      </c>
      <c r="C27" s="161"/>
      <c r="D27" s="141"/>
      <c r="E27" s="141"/>
      <c r="F27" s="141"/>
      <c r="G27" s="141"/>
      <c r="H27" s="141"/>
      <c r="I27" s="141"/>
      <c r="J27" s="141"/>
      <c r="K27" s="141"/>
      <c r="L27" s="141"/>
      <c r="M27" s="141"/>
      <c r="N27" s="141"/>
      <c r="O27" s="141"/>
      <c r="P27" s="141"/>
      <c r="Q27" s="141"/>
      <c r="R27" s="141"/>
      <c r="S27" s="141"/>
      <c r="T27" s="141"/>
      <c r="U27" s="141"/>
      <c r="V27" s="141"/>
      <c r="W27" s="141"/>
      <c r="X27" s="141"/>
      <c r="Y27" s="141"/>
      <c r="Z27" s="142"/>
      <c r="AA27" s="23">
        <f>SUM(AA26:AA26)</f>
        <v>4300</v>
      </c>
      <c r="AB27" s="40"/>
    </row>
    <row r="28" spans="1:28" s="1" customFormat="1" ht="95.25" customHeight="1" x14ac:dyDescent="0.3">
      <c r="A28" s="116"/>
      <c r="B28" s="119" t="s">
        <v>87</v>
      </c>
      <c r="C28" s="144" t="s">
        <v>72</v>
      </c>
      <c r="D28" s="179"/>
      <c r="E28" s="176" t="s">
        <v>112</v>
      </c>
      <c r="F28" s="66"/>
      <c r="G28" s="66"/>
      <c r="H28" s="66"/>
      <c r="I28" s="66"/>
      <c r="J28" s="66"/>
      <c r="K28" s="28"/>
      <c r="L28" s="28"/>
      <c r="M28" s="28"/>
      <c r="N28" s="28"/>
      <c r="O28" s="66"/>
      <c r="P28" s="66"/>
      <c r="Q28" s="66"/>
      <c r="R28" s="12">
        <v>5</v>
      </c>
      <c r="S28" s="25">
        <v>1000</v>
      </c>
      <c r="T28" s="12"/>
      <c r="U28" s="12"/>
      <c r="V28" s="39"/>
      <c r="W28" s="39"/>
      <c r="X28" s="14"/>
      <c r="Y28" s="5">
        <v>71600</v>
      </c>
      <c r="Z28" s="5"/>
      <c r="AA28" s="2">
        <f t="shared" ref="AA28" si="3">S28*R28</f>
        <v>5000</v>
      </c>
      <c r="AB28" s="5"/>
    </row>
    <row r="29" spans="1:28" s="1" customFormat="1" ht="95.25" customHeight="1" x14ac:dyDescent="0.3">
      <c r="A29" s="116"/>
      <c r="B29" s="174"/>
      <c r="C29" s="145"/>
      <c r="D29" s="180"/>
      <c r="E29" s="177"/>
      <c r="F29" s="66"/>
      <c r="G29" s="66"/>
      <c r="H29" s="66"/>
      <c r="I29" s="66"/>
      <c r="J29" s="66"/>
      <c r="K29" s="28"/>
      <c r="L29" s="28"/>
      <c r="M29" s="28"/>
      <c r="N29" s="28"/>
      <c r="O29" s="66"/>
      <c r="P29" s="66"/>
      <c r="Q29" s="66"/>
      <c r="R29" s="12">
        <v>12</v>
      </c>
      <c r="S29" s="25">
        <v>850</v>
      </c>
      <c r="T29" s="12"/>
      <c r="U29" s="12"/>
      <c r="V29" s="39"/>
      <c r="W29" s="39"/>
      <c r="X29" s="14"/>
      <c r="Y29" s="5">
        <v>74200</v>
      </c>
      <c r="Z29" s="5"/>
      <c r="AA29" s="2">
        <f>S29*R29</f>
        <v>10200</v>
      </c>
      <c r="AB29" s="5"/>
    </row>
    <row r="30" spans="1:28" s="1" customFormat="1" ht="95.25" customHeight="1" x14ac:dyDescent="0.3">
      <c r="A30" s="116"/>
      <c r="B30" s="120"/>
      <c r="C30" s="175"/>
      <c r="D30" s="181"/>
      <c r="E30" s="178"/>
      <c r="F30" s="66"/>
      <c r="G30" s="66"/>
      <c r="H30" s="66"/>
      <c r="I30" s="66"/>
      <c r="J30" s="66"/>
      <c r="K30" s="28"/>
      <c r="L30" s="28"/>
      <c r="M30" s="28"/>
      <c r="N30" s="28"/>
      <c r="O30" s="66"/>
      <c r="P30" s="66"/>
      <c r="Q30" s="66"/>
      <c r="R30" s="12">
        <v>1</v>
      </c>
      <c r="S30" s="25">
        <v>500</v>
      </c>
      <c r="T30" s="12"/>
      <c r="U30" s="12"/>
      <c r="V30" s="39"/>
      <c r="W30" s="39"/>
      <c r="X30" s="14"/>
      <c r="Y30" s="5">
        <v>75700</v>
      </c>
      <c r="Z30" s="5"/>
      <c r="AA30" s="2">
        <v>500</v>
      </c>
      <c r="AB30" s="5"/>
    </row>
    <row r="31" spans="1:28" s="1" customFormat="1" x14ac:dyDescent="0.3">
      <c r="A31" s="116"/>
      <c r="B31" s="27" t="s">
        <v>45</v>
      </c>
      <c r="C31" s="161"/>
      <c r="D31" s="141"/>
      <c r="E31" s="141"/>
      <c r="F31" s="141"/>
      <c r="G31" s="141"/>
      <c r="H31" s="141"/>
      <c r="I31" s="141"/>
      <c r="J31" s="141"/>
      <c r="K31" s="141"/>
      <c r="L31" s="141"/>
      <c r="M31" s="141"/>
      <c r="N31" s="141"/>
      <c r="O31" s="141"/>
      <c r="P31" s="141"/>
      <c r="Q31" s="141"/>
      <c r="R31" s="141"/>
      <c r="S31" s="141"/>
      <c r="T31" s="141"/>
      <c r="U31" s="141"/>
      <c r="V31" s="141"/>
      <c r="W31" s="141"/>
      <c r="X31" s="141"/>
      <c r="Y31" s="141"/>
      <c r="Z31" s="142"/>
      <c r="AA31" s="23">
        <f>SUM(AA28:AA30)</f>
        <v>15700</v>
      </c>
      <c r="AB31" s="40"/>
    </row>
    <row r="32" spans="1:28" s="1" customFormat="1" ht="63" customHeight="1" x14ac:dyDescent="0.3">
      <c r="A32" s="116"/>
      <c r="B32" s="117" t="s">
        <v>62</v>
      </c>
      <c r="C32" s="87" t="s">
        <v>70</v>
      </c>
      <c r="D32" s="36"/>
      <c r="E32" s="63" t="s">
        <v>88</v>
      </c>
      <c r="F32" s="4"/>
      <c r="G32" s="4"/>
      <c r="H32" s="4"/>
      <c r="I32" s="4"/>
      <c r="J32" s="4"/>
      <c r="K32" s="4"/>
      <c r="L32" s="4"/>
      <c r="M32" s="4"/>
      <c r="N32" s="4"/>
      <c r="O32" s="4"/>
      <c r="P32" s="4"/>
      <c r="Q32" s="4"/>
      <c r="R32" s="4"/>
      <c r="S32" s="25"/>
      <c r="T32" s="12"/>
      <c r="U32" s="12"/>
      <c r="V32" s="5"/>
      <c r="W32" s="5"/>
      <c r="X32" s="14"/>
      <c r="Y32" s="5"/>
      <c r="Z32" s="5"/>
      <c r="AA32" s="2">
        <f>S32*R32</f>
        <v>0</v>
      </c>
      <c r="AB32" s="5"/>
    </row>
    <row r="33" spans="1:31" s="1" customFormat="1" ht="153" customHeight="1" x14ac:dyDescent="0.3">
      <c r="A33" s="116"/>
      <c r="B33" s="143"/>
      <c r="C33" s="60" t="s">
        <v>71</v>
      </c>
      <c r="D33" s="36"/>
      <c r="E33" s="63" t="s">
        <v>89</v>
      </c>
      <c r="F33" s="4"/>
      <c r="G33" s="4"/>
      <c r="H33" s="4"/>
      <c r="I33" s="4"/>
      <c r="J33" s="4"/>
      <c r="K33" s="4"/>
      <c r="L33" s="4"/>
      <c r="M33" s="4"/>
      <c r="N33" s="4"/>
      <c r="O33" s="4"/>
      <c r="P33" s="4"/>
      <c r="Q33" s="4"/>
      <c r="R33" s="12"/>
      <c r="S33" s="12"/>
      <c r="T33" s="12"/>
      <c r="U33" s="12"/>
      <c r="V33" s="5"/>
      <c r="W33" s="60"/>
      <c r="X33" s="36"/>
      <c r="Y33" s="63"/>
      <c r="Z33" s="4"/>
      <c r="AA33" s="2">
        <f t="shared" ref="AA33" si="4">S33*R33</f>
        <v>0</v>
      </c>
      <c r="AB33" s="4"/>
    </row>
    <row r="34" spans="1:31" s="1" customFormat="1" ht="21.75" customHeight="1" x14ac:dyDescent="0.3">
      <c r="A34" s="154"/>
      <c r="B34" s="22" t="s">
        <v>26</v>
      </c>
      <c r="C34" s="165"/>
      <c r="D34" s="166"/>
      <c r="E34" s="166"/>
      <c r="F34" s="166"/>
      <c r="G34" s="166"/>
      <c r="H34" s="166"/>
      <c r="I34" s="166"/>
      <c r="J34" s="166"/>
      <c r="K34" s="166"/>
      <c r="L34" s="166"/>
      <c r="M34" s="166"/>
      <c r="N34" s="166"/>
      <c r="O34" s="166"/>
      <c r="P34" s="166"/>
      <c r="Q34" s="166"/>
      <c r="R34" s="166"/>
      <c r="S34" s="166"/>
      <c r="T34" s="166"/>
      <c r="U34" s="166"/>
      <c r="V34" s="166"/>
      <c r="W34" s="166"/>
      <c r="X34" s="166"/>
      <c r="Y34" s="166"/>
      <c r="Z34" s="167"/>
      <c r="AA34" s="18">
        <f>SUM(AA32:AA32)</f>
        <v>0</v>
      </c>
      <c r="AB34" s="40"/>
    </row>
    <row r="35" spans="1:31" s="1" customFormat="1" ht="20.25" customHeight="1" x14ac:dyDescent="0.3">
      <c r="A35" s="162" t="s">
        <v>29</v>
      </c>
      <c r="B35" s="164"/>
      <c r="C35" s="162"/>
      <c r="D35" s="163"/>
      <c r="E35" s="163"/>
      <c r="F35" s="163"/>
      <c r="G35" s="163"/>
      <c r="H35" s="163"/>
      <c r="I35" s="163"/>
      <c r="J35" s="163"/>
      <c r="K35" s="163"/>
      <c r="L35" s="163"/>
      <c r="M35" s="163"/>
      <c r="N35" s="163"/>
      <c r="O35" s="163"/>
      <c r="P35" s="163"/>
      <c r="Q35" s="163"/>
      <c r="R35" s="163"/>
      <c r="S35" s="163"/>
      <c r="T35" s="163"/>
      <c r="U35" s="163"/>
      <c r="V35" s="163"/>
      <c r="W35" s="163"/>
      <c r="X35" s="163"/>
      <c r="Y35" s="163"/>
      <c r="Z35" s="164"/>
      <c r="AA35" s="19">
        <f>SUM(AA34,AA31,AA27)</f>
        <v>20000</v>
      </c>
      <c r="AB35" s="56"/>
    </row>
    <row r="36" spans="1:31" s="1" customFormat="1" ht="33.6" x14ac:dyDescent="0.65">
      <c r="A36" s="143"/>
      <c r="B36" s="29" t="s">
        <v>61</v>
      </c>
      <c r="C36" s="24"/>
      <c r="D36" s="33"/>
      <c r="E36" s="11"/>
      <c r="F36" s="97"/>
      <c r="G36" s="97"/>
      <c r="H36" s="97"/>
      <c r="I36" s="97"/>
      <c r="J36" s="97"/>
      <c r="K36" s="97"/>
      <c r="L36" s="97"/>
      <c r="M36" s="97"/>
      <c r="N36" s="97"/>
      <c r="O36" s="97"/>
      <c r="P36" s="97"/>
      <c r="Q36" s="97"/>
      <c r="R36" s="12">
        <v>12</v>
      </c>
      <c r="S36" s="67">
        <v>7000</v>
      </c>
      <c r="T36" s="6"/>
      <c r="U36" s="6"/>
      <c r="V36" s="39"/>
      <c r="W36" s="39"/>
      <c r="X36" s="24"/>
      <c r="Y36" s="6">
        <v>71400</v>
      </c>
      <c r="Z36" s="6"/>
      <c r="AA36" s="46">
        <f>S36*R36</f>
        <v>84000</v>
      </c>
      <c r="AB36" s="12"/>
      <c r="AE36" s="58"/>
    </row>
    <row r="37" spans="1:31" s="1" customFormat="1" ht="33.6" x14ac:dyDescent="0.65">
      <c r="A37" s="143"/>
      <c r="B37" s="29" t="s">
        <v>113</v>
      </c>
      <c r="C37" s="24"/>
      <c r="D37" s="33"/>
      <c r="E37" s="11"/>
      <c r="F37" s="4"/>
      <c r="G37" s="4"/>
      <c r="H37" s="4"/>
      <c r="I37" s="4"/>
      <c r="J37" s="98"/>
      <c r="K37" s="98"/>
      <c r="L37" s="98"/>
      <c r="M37" s="98"/>
      <c r="N37" s="98"/>
      <c r="O37" s="98"/>
      <c r="P37" s="98"/>
      <c r="Q37" s="98"/>
      <c r="R37" s="12">
        <v>8</v>
      </c>
      <c r="S37" s="67">
        <v>5000</v>
      </c>
      <c r="T37" s="6"/>
      <c r="U37" s="6"/>
      <c r="V37" s="39"/>
      <c r="W37" s="39"/>
      <c r="X37" s="24"/>
      <c r="Y37" s="6">
        <v>71400</v>
      </c>
      <c r="Z37" s="6"/>
      <c r="AA37" s="46">
        <f>S37*R37</f>
        <v>40000</v>
      </c>
      <c r="AB37" s="12"/>
      <c r="AE37" s="58"/>
    </row>
    <row r="38" spans="1:31" s="1" customFormat="1" ht="33.6" x14ac:dyDescent="0.65">
      <c r="A38" s="143"/>
      <c r="B38" s="29" t="s">
        <v>100</v>
      </c>
      <c r="C38" s="24"/>
      <c r="D38" s="33"/>
      <c r="E38" s="11"/>
      <c r="F38" s="88"/>
      <c r="G38" s="88"/>
      <c r="H38" s="88"/>
      <c r="I38" s="88"/>
      <c r="J38" s="88"/>
      <c r="K38" s="88"/>
      <c r="L38" s="88"/>
      <c r="M38" s="88"/>
      <c r="N38" s="88"/>
      <c r="O38" s="88"/>
      <c r="P38" s="88"/>
      <c r="Q38" s="88"/>
      <c r="R38" s="12"/>
      <c r="S38" s="67">
        <v>300</v>
      </c>
      <c r="T38" s="6"/>
      <c r="U38" s="6"/>
      <c r="V38" s="39"/>
      <c r="W38" s="39"/>
      <c r="X38" s="24"/>
      <c r="Y38" s="6">
        <v>72400</v>
      </c>
      <c r="Z38" s="6"/>
      <c r="AA38" s="90">
        <f>S38</f>
        <v>300</v>
      </c>
      <c r="AB38" s="12"/>
      <c r="AE38" s="58"/>
    </row>
    <row r="39" spans="1:31" s="1" customFormat="1" x14ac:dyDescent="0.3">
      <c r="A39" s="118"/>
      <c r="B39" s="22" t="s">
        <v>26</v>
      </c>
      <c r="C39" s="165"/>
      <c r="D39" s="166"/>
      <c r="E39" s="166"/>
      <c r="F39" s="166"/>
      <c r="G39" s="166"/>
      <c r="H39" s="166"/>
      <c r="I39" s="166"/>
      <c r="J39" s="166"/>
      <c r="K39" s="166"/>
      <c r="L39" s="166"/>
      <c r="M39" s="166"/>
      <c r="N39" s="166"/>
      <c r="O39" s="166"/>
      <c r="P39" s="166"/>
      <c r="Q39" s="166"/>
      <c r="R39" s="166"/>
      <c r="S39" s="166"/>
      <c r="T39" s="166"/>
      <c r="U39" s="166"/>
      <c r="V39" s="166"/>
      <c r="W39" s="166"/>
      <c r="X39" s="166"/>
      <c r="Y39" s="166"/>
      <c r="Z39" s="167"/>
      <c r="AA39" s="18">
        <f>SUM(AA36:AA38)</f>
        <v>124300</v>
      </c>
      <c r="AB39" s="40"/>
    </row>
    <row r="40" spans="1:31" s="1" customFormat="1" ht="34.5" customHeight="1" x14ac:dyDescent="0.3">
      <c r="A40" s="162" t="s">
        <v>48</v>
      </c>
      <c r="B40" s="164"/>
      <c r="C40" s="162"/>
      <c r="D40" s="163"/>
      <c r="E40" s="163"/>
      <c r="F40" s="163"/>
      <c r="G40" s="163"/>
      <c r="H40" s="163"/>
      <c r="I40" s="163"/>
      <c r="J40" s="163"/>
      <c r="K40" s="163"/>
      <c r="L40" s="163"/>
      <c r="M40" s="163"/>
      <c r="N40" s="163"/>
      <c r="O40" s="163"/>
      <c r="P40" s="163"/>
      <c r="Q40" s="163"/>
      <c r="R40" s="163"/>
      <c r="S40" s="163"/>
      <c r="T40" s="163"/>
      <c r="U40" s="163"/>
      <c r="V40" s="163"/>
      <c r="W40" s="163"/>
      <c r="X40" s="163"/>
      <c r="Y40" s="163"/>
      <c r="Z40" s="164"/>
      <c r="AA40" s="19">
        <f>AA39</f>
        <v>124300</v>
      </c>
      <c r="AB40" s="56"/>
    </row>
    <row r="41" spans="1:31" s="1" customFormat="1" ht="27.75" customHeight="1" x14ac:dyDescent="0.3">
      <c r="A41" s="168" t="s">
        <v>19</v>
      </c>
      <c r="B41" s="169"/>
      <c r="C41" s="169"/>
      <c r="D41" s="169"/>
      <c r="E41" s="169"/>
      <c r="F41" s="169"/>
      <c r="G41" s="169"/>
      <c r="H41" s="169"/>
      <c r="I41" s="169"/>
      <c r="J41" s="169"/>
      <c r="K41" s="169"/>
      <c r="L41" s="169"/>
      <c r="M41" s="169"/>
      <c r="N41" s="169"/>
      <c r="O41" s="169"/>
      <c r="P41" s="169"/>
      <c r="Q41" s="170"/>
      <c r="R41" s="171"/>
      <c r="S41" s="172"/>
      <c r="T41" s="172"/>
      <c r="U41" s="172"/>
      <c r="V41" s="172"/>
      <c r="W41" s="172"/>
      <c r="X41" s="172"/>
      <c r="Y41" s="172"/>
      <c r="Z41" s="173"/>
      <c r="AA41" s="20">
        <f>AA14+AA25+AA35+AA40</f>
        <v>2401090</v>
      </c>
      <c r="AB41" s="55"/>
    </row>
    <row r="42" spans="1:31" s="1" customFormat="1" ht="22.5" customHeight="1" x14ac:dyDescent="0.3">
      <c r="A42" s="162" t="s">
        <v>47</v>
      </c>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4"/>
      <c r="AA42" s="57">
        <f>AA41*1.03</f>
        <v>2473122.7000000002</v>
      </c>
      <c r="AB42" s="56"/>
    </row>
    <row r="43" spans="1:31" s="1" customFormat="1" x14ac:dyDescent="0.3">
      <c r="B43" s="49"/>
      <c r="D43" s="51"/>
      <c r="E43" s="52"/>
      <c r="S43" s="50"/>
      <c r="Y43" s="53"/>
      <c r="Z43" s="53"/>
      <c r="AA43" s="54"/>
      <c r="AB43" s="53"/>
    </row>
    <row r="44" spans="1:31" s="1" customFormat="1" x14ac:dyDescent="0.3">
      <c r="B44" s="49"/>
      <c r="D44" s="51"/>
      <c r="E44" s="52"/>
      <c r="S44" s="50"/>
      <c r="Y44" s="53"/>
      <c r="Z44" s="53"/>
      <c r="AA44" s="54"/>
      <c r="AB44" s="53"/>
    </row>
    <row r="45" spans="1:31" s="1" customFormat="1" x14ac:dyDescent="0.3">
      <c r="B45" s="49"/>
      <c r="D45" s="51"/>
      <c r="E45" s="52"/>
      <c r="S45" s="50"/>
      <c r="Y45" s="53"/>
      <c r="Z45" s="53"/>
      <c r="AA45" s="54"/>
      <c r="AB45" s="53"/>
    </row>
    <row r="46" spans="1:31" s="1" customFormat="1" x14ac:dyDescent="0.3">
      <c r="B46" s="49"/>
      <c r="D46" s="51"/>
      <c r="E46" s="52"/>
      <c r="S46" s="50"/>
      <c r="Y46" s="53"/>
      <c r="Z46" s="53"/>
      <c r="AA46" s="54"/>
      <c r="AB46" s="53"/>
    </row>
    <row r="47" spans="1:31" s="1" customFormat="1" x14ac:dyDescent="0.3">
      <c r="B47" s="49"/>
      <c r="D47" s="51"/>
      <c r="E47" s="52"/>
      <c r="S47" s="50"/>
      <c r="Y47" s="53"/>
      <c r="Z47" s="53"/>
      <c r="AA47" s="54"/>
      <c r="AB47" s="53"/>
    </row>
    <row r="48" spans="1:31" s="1" customFormat="1" x14ac:dyDescent="0.3">
      <c r="B48" s="49"/>
      <c r="D48" s="51"/>
      <c r="E48" s="52"/>
      <c r="S48" s="50"/>
      <c r="Y48" s="53"/>
      <c r="Z48" s="53"/>
      <c r="AA48" s="54"/>
      <c r="AB48" s="53"/>
    </row>
    <row r="49" spans="2:28" s="1" customFormat="1" x14ac:dyDescent="0.3">
      <c r="B49" s="49"/>
      <c r="D49" s="51"/>
      <c r="E49" s="52"/>
      <c r="S49" s="50"/>
      <c r="Y49" s="53"/>
      <c r="Z49" s="53"/>
      <c r="AA49" s="54"/>
      <c r="AB49" s="53"/>
    </row>
    <row r="50" spans="2:28" s="1" customFormat="1" x14ac:dyDescent="0.3">
      <c r="B50" s="49"/>
      <c r="D50" s="51"/>
      <c r="E50" s="52"/>
      <c r="S50" s="50"/>
      <c r="Y50" s="53"/>
      <c r="Z50" s="53"/>
      <c r="AA50" s="54"/>
      <c r="AB50" s="53"/>
    </row>
    <row r="51" spans="2:28" s="1" customFormat="1" ht="15.6" x14ac:dyDescent="0.3">
      <c r="B51" s="72"/>
      <c r="C51" s="73"/>
      <c r="D51" s="72"/>
      <c r="E51" s="74"/>
      <c r="F51" s="73"/>
      <c r="G51" s="73"/>
      <c r="H51" s="73"/>
      <c r="I51" s="73"/>
      <c r="J51" s="73"/>
      <c r="K51" s="73"/>
      <c r="L51" s="73"/>
      <c r="M51" s="73"/>
      <c r="N51" s="73"/>
      <c r="O51" s="73"/>
      <c r="P51" s="73"/>
      <c r="Q51" s="73"/>
      <c r="R51" s="73"/>
      <c r="S51" s="75"/>
      <c r="T51" s="73"/>
      <c r="U51" s="73"/>
      <c r="V51" s="73"/>
      <c r="W51" s="73"/>
      <c r="X51" s="73"/>
      <c r="Y51" s="76"/>
      <c r="Z51" s="76"/>
      <c r="AA51" s="54"/>
      <c r="AB51" s="53"/>
    </row>
    <row r="52" spans="2:28" s="1" customFormat="1" ht="18" x14ac:dyDescent="0.35">
      <c r="B52" s="77" t="s">
        <v>82</v>
      </c>
      <c r="C52" s="78"/>
      <c r="D52" s="77"/>
      <c r="E52" s="79"/>
      <c r="F52" s="78"/>
      <c r="G52" s="78"/>
      <c r="H52" s="78"/>
      <c r="I52" s="78"/>
      <c r="J52" s="78"/>
      <c r="K52" s="78"/>
      <c r="L52" s="78"/>
      <c r="M52" s="78"/>
      <c r="N52" s="78"/>
      <c r="O52" s="78"/>
      <c r="P52" s="78"/>
      <c r="Q52" s="78"/>
      <c r="R52" s="78"/>
      <c r="S52" s="80"/>
      <c r="T52" s="78"/>
      <c r="U52" s="78" t="s">
        <v>83</v>
      </c>
      <c r="V52" s="78"/>
      <c r="W52" s="78"/>
      <c r="X52" s="78"/>
      <c r="Y52" s="81"/>
      <c r="Z52" s="76"/>
      <c r="AA52" s="54"/>
      <c r="AB52" s="53"/>
    </row>
    <row r="53" spans="2:28" s="1" customFormat="1" ht="18" x14ac:dyDescent="0.35">
      <c r="B53" s="77" t="s">
        <v>90</v>
      </c>
      <c r="C53" s="78"/>
      <c r="D53" s="77"/>
      <c r="E53" s="79"/>
      <c r="F53" s="78"/>
      <c r="G53" s="78"/>
      <c r="H53" s="78"/>
      <c r="I53" s="78"/>
      <c r="J53" s="78"/>
      <c r="K53" s="78"/>
      <c r="L53" s="78"/>
      <c r="M53" s="78"/>
      <c r="N53" s="78"/>
      <c r="O53" s="78"/>
      <c r="P53" s="78"/>
      <c r="Q53" s="78"/>
      <c r="R53" s="78"/>
      <c r="S53" s="80"/>
      <c r="T53" s="78"/>
      <c r="U53" s="78" t="s">
        <v>84</v>
      </c>
      <c r="V53" s="78"/>
      <c r="W53" s="78"/>
      <c r="X53" s="78"/>
      <c r="Y53" s="81"/>
      <c r="Z53" s="76"/>
      <c r="AA53" s="54"/>
      <c r="AB53" s="53"/>
    </row>
    <row r="54" spans="2:28" s="1" customFormat="1" ht="18" x14ac:dyDescent="0.35">
      <c r="B54" s="77" t="s">
        <v>91</v>
      </c>
      <c r="C54" s="78"/>
      <c r="D54" s="77"/>
      <c r="E54" s="79"/>
      <c r="F54" s="78"/>
      <c r="G54" s="78"/>
      <c r="H54" s="78"/>
      <c r="I54" s="78"/>
      <c r="J54" s="78"/>
      <c r="K54" s="78"/>
      <c r="L54" s="78"/>
      <c r="M54" s="78"/>
      <c r="N54" s="78"/>
      <c r="O54" s="78"/>
      <c r="P54" s="78"/>
      <c r="Q54" s="78"/>
      <c r="R54" s="78"/>
      <c r="S54" s="80"/>
      <c r="T54" s="78"/>
      <c r="U54" s="78" t="s">
        <v>85</v>
      </c>
      <c r="V54" s="78"/>
      <c r="W54" s="78"/>
      <c r="X54" s="78"/>
      <c r="Y54" s="81"/>
      <c r="Z54" s="76"/>
      <c r="AA54" s="54"/>
      <c r="AB54" s="53"/>
    </row>
    <row r="55" spans="2:28" s="1" customFormat="1" ht="14.25" customHeight="1" x14ac:dyDescent="0.35">
      <c r="B55" s="82"/>
      <c r="C55" s="83"/>
      <c r="D55" s="82"/>
      <c r="E55" s="84"/>
      <c r="F55" s="83"/>
      <c r="G55" s="83"/>
      <c r="H55" s="83"/>
      <c r="I55" s="83"/>
      <c r="J55" s="83"/>
      <c r="K55" s="83"/>
      <c r="L55" s="83"/>
      <c r="M55" s="83"/>
      <c r="N55" s="83"/>
      <c r="O55" s="83"/>
      <c r="P55" s="83"/>
      <c r="Q55" s="83"/>
      <c r="R55" s="83"/>
      <c r="S55" s="85"/>
      <c r="T55" s="83"/>
      <c r="U55" s="83"/>
      <c r="V55" s="83"/>
      <c r="W55" s="83"/>
      <c r="X55" s="83"/>
      <c r="Y55" s="86"/>
      <c r="Z55" s="53"/>
      <c r="AA55" s="54"/>
      <c r="AB55" s="53"/>
    </row>
    <row r="56" spans="2:28" s="1" customFormat="1" ht="3" customHeight="1" x14ac:dyDescent="0.3">
      <c r="B56" s="49"/>
      <c r="D56" s="51"/>
      <c r="E56" s="52"/>
      <c r="S56" s="50"/>
      <c r="Y56" s="53"/>
      <c r="Z56" s="53"/>
      <c r="AA56" s="54"/>
      <c r="AB56" s="53"/>
    </row>
    <row r="57" spans="2:28" s="1" customFormat="1" hidden="1" x14ac:dyDescent="0.3">
      <c r="B57" s="49"/>
      <c r="D57" s="51"/>
      <c r="E57" s="52"/>
      <c r="S57" s="50"/>
      <c r="Y57" s="53"/>
      <c r="Z57" s="53"/>
      <c r="AA57" s="54"/>
      <c r="AB57" s="53"/>
    </row>
    <row r="58" spans="2:28" s="1" customFormat="1" hidden="1" x14ac:dyDescent="0.3">
      <c r="B58" s="49"/>
      <c r="D58" s="51"/>
      <c r="E58" s="52"/>
      <c r="S58" s="50"/>
      <c r="Y58" s="53"/>
      <c r="Z58" s="53"/>
      <c r="AA58" s="54"/>
      <c r="AB58" s="53"/>
    </row>
    <row r="59" spans="2:28" s="1" customFormat="1" x14ac:dyDescent="0.3">
      <c r="B59" s="49"/>
      <c r="D59" s="51"/>
      <c r="E59" s="52"/>
      <c r="S59" s="50"/>
      <c r="Y59" s="53"/>
      <c r="Z59" s="53"/>
      <c r="AA59" s="54"/>
      <c r="AB59" s="53"/>
    </row>
    <row r="60" spans="2:28" s="1" customFormat="1" x14ac:dyDescent="0.3">
      <c r="B60" s="49"/>
      <c r="D60" s="51"/>
      <c r="E60" s="52"/>
      <c r="S60" s="50"/>
      <c r="Y60" s="53"/>
      <c r="Z60" s="53"/>
      <c r="AA60" s="54"/>
      <c r="AB60" s="53"/>
    </row>
    <row r="61" spans="2:28" s="1" customFormat="1" x14ac:dyDescent="0.3">
      <c r="B61" s="49"/>
      <c r="D61" s="51"/>
      <c r="E61" s="52"/>
      <c r="S61" s="50"/>
      <c r="Y61" s="53"/>
      <c r="Z61" s="53"/>
      <c r="AA61" s="54"/>
      <c r="AB61" s="53"/>
    </row>
    <row r="62" spans="2:28" s="1" customFormat="1" x14ac:dyDescent="0.3">
      <c r="B62" s="49"/>
      <c r="D62" s="51"/>
      <c r="E62" s="52"/>
      <c r="S62" s="50"/>
      <c r="Y62" s="53"/>
      <c r="Z62" s="53"/>
      <c r="AA62" s="54"/>
      <c r="AB62" s="53"/>
    </row>
    <row r="63" spans="2:28" s="1" customFormat="1" x14ac:dyDescent="0.3">
      <c r="B63" s="49"/>
      <c r="D63" s="51"/>
      <c r="E63" s="52"/>
      <c r="S63" s="50"/>
      <c r="Y63" s="53"/>
      <c r="Z63" s="53"/>
      <c r="AA63" s="54"/>
      <c r="AB63" s="53"/>
    </row>
    <row r="64" spans="2:28" s="1" customFormat="1" x14ac:dyDescent="0.3">
      <c r="B64" s="49"/>
      <c r="D64" s="51"/>
      <c r="E64" s="52"/>
      <c r="S64" s="50"/>
      <c r="Y64" s="53"/>
      <c r="Z64" s="53"/>
      <c r="AA64" s="54"/>
      <c r="AB64" s="53"/>
    </row>
    <row r="65" spans="2:28" s="1" customFormat="1" x14ac:dyDescent="0.3">
      <c r="B65" s="49"/>
      <c r="D65" s="51"/>
      <c r="E65" s="52"/>
      <c r="S65" s="50"/>
      <c r="Y65" s="53"/>
      <c r="Z65" s="53"/>
      <c r="AA65" s="54"/>
      <c r="AB65" s="53"/>
    </row>
    <row r="66" spans="2:28" s="1" customFormat="1" x14ac:dyDescent="0.3">
      <c r="B66" s="49"/>
      <c r="D66" s="51"/>
      <c r="E66" s="52"/>
      <c r="S66" s="50"/>
      <c r="Y66" s="53"/>
      <c r="Z66" s="53"/>
      <c r="AA66" s="54"/>
      <c r="AB66" s="53"/>
    </row>
    <row r="67" spans="2:28" s="1" customFormat="1" x14ac:dyDescent="0.3">
      <c r="B67" s="49"/>
      <c r="D67" s="51"/>
      <c r="E67" s="52"/>
      <c r="S67" s="50"/>
      <c r="Y67" s="53"/>
      <c r="Z67" s="53"/>
      <c r="AA67" s="54"/>
      <c r="AB67" s="53"/>
    </row>
    <row r="68" spans="2:28" s="1" customFormat="1" x14ac:dyDescent="0.3">
      <c r="B68" s="49"/>
      <c r="D68" s="51"/>
      <c r="E68" s="52"/>
      <c r="S68" s="50"/>
      <c r="Y68" s="53"/>
      <c r="Z68" s="53"/>
      <c r="AA68" s="54"/>
      <c r="AB68" s="53"/>
    </row>
    <row r="69" spans="2:28" s="1" customFormat="1" x14ac:dyDescent="0.3">
      <c r="B69" s="49"/>
      <c r="D69" s="51"/>
      <c r="E69" s="52"/>
      <c r="S69" s="50"/>
      <c r="Y69" s="53"/>
      <c r="Z69" s="53"/>
      <c r="AA69" s="54"/>
      <c r="AB69" s="53"/>
    </row>
    <row r="70" spans="2:28" s="1" customFormat="1" x14ac:dyDescent="0.3">
      <c r="B70" s="49"/>
      <c r="D70" s="51"/>
      <c r="E70" s="52"/>
      <c r="S70" s="50"/>
      <c r="Y70" s="53"/>
      <c r="Z70" s="53"/>
      <c r="AA70" s="54"/>
      <c r="AB70" s="53"/>
    </row>
    <row r="71" spans="2:28" s="1" customFormat="1" x14ac:dyDescent="0.3">
      <c r="B71" s="49"/>
      <c r="D71" s="51"/>
      <c r="E71" s="52"/>
      <c r="S71" s="50"/>
      <c r="Y71" s="53"/>
      <c r="Z71" s="53"/>
      <c r="AA71" s="54"/>
      <c r="AB71" s="53"/>
    </row>
    <row r="72" spans="2:28" s="1" customFormat="1" x14ac:dyDescent="0.3">
      <c r="B72" s="49"/>
      <c r="D72" s="51"/>
      <c r="E72" s="52"/>
      <c r="S72" s="50"/>
      <c r="Y72" s="53"/>
      <c r="Z72" s="53"/>
      <c r="AA72" s="54"/>
      <c r="AB72" s="53"/>
    </row>
    <row r="73" spans="2:28" s="1" customFormat="1" x14ac:dyDescent="0.3">
      <c r="B73" s="49"/>
      <c r="D73" s="51"/>
      <c r="E73" s="52"/>
      <c r="S73" s="50"/>
      <c r="Y73" s="53"/>
      <c r="Z73" s="53"/>
      <c r="AA73" s="54"/>
      <c r="AB73" s="53"/>
    </row>
    <row r="74" spans="2:28" s="1" customFormat="1" x14ac:dyDescent="0.3">
      <c r="B74" s="49"/>
      <c r="D74" s="51"/>
      <c r="E74" s="52"/>
      <c r="S74" s="50"/>
      <c r="Y74" s="53"/>
      <c r="Z74" s="53"/>
      <c r="AA74" s="54"/>
      <c r="AB74" s="53"/>
    </row>
    <row r="75" spans="2:28" s="1" customFormat="1" x14ac:dyDescent="0.3">
      <c r="B75" s="49"/>
      <c r="D75" s="51"/>
      <c r="E75" s="52"/>
      <c r="S75" s="50"/>
      <c r="Y75" s="53"/>
      <c r="Z75" s="53"/>
      <c r="AA75" s="54"/>
      <c r="AB75" s="53"/>
    </row>
    <row r="76" spans="2:28" s="1" customFormat="1" x14ac:dyDescent="0.3">
      <c r="B76" s="49"/>
      <c r="D76" s="51"/>
      <c r="E76" s="52"/>
      <c r="S76" s="50"/>
      <c r="Y76" s="53"/>
      <c r="Z76" s="53"/>
      <c r="AA76" s="54"/>
      <c r="AB76" s="53"/>
    </row>
    <row r="77" spans="2:28" s="1" customFormat="1" x14ac:dyDescent="0.3">
      <c r="B77" s="49"/>
      <c r="D77" s="51"/>
      <c r="E77" s="52"/>
      <c r="S77" s="50"/>
      <c r="Y77" s="53"/>
      <c r="Z77" s="53"/>
      <c r="AA77" s="54"/>
      <c r="AB77" s="53"/>
    </row>
    <row r="78" spans="2:28" s="1" customFormat="1" x14ac:dyDescent="0.3">
      <c r="B78" s="49"/>
      <c r="D78" s="51"/>
      <c r="E78" s="52"/>
      <c r="S78" s="50"/>
      <c r="Y78" s="53"/>
      <c r="Z78" s="53"/>
      <c r="AA78" s="54"/>
      <c r="AB78" s="53"/>
    </row>
    <row r="79" spans="2:28" s="1" customFormat="1" x14ac:dyDescent="0.3">
      <c r="B79" s="49"/>
      <c r="D79" s="51"/>
      <c r="E79" s="52"/>
      <c r="S79" s="50"/>
      <c r="Y79" s="53"/>
      <c r="Z79" s="53"/>
      <c r="AA79" s="54"/>
      <c r="AB79" s="53"/>
    </row>
    <row r="80" spans="2:28" s="1" customFormat="1" x14ac:dyDescent="0.3">
      <c r="B80" s="49"/>
      <c r="D80" s="51"/>
      <c r="E80" s="52"/>
      <c r="S80" s="50"/>
      <c r="Y80" s="53"/>
      <c r="Z80" s="53"/>
      <c r="AA80" s="54"/>
      <c r="AB80" s="53"/>
    </row>
    <row r="81" spans="2:28" s="1" customFormat="1" x14ac:dyDescent="0.3">
      <c r="B81" s="49"/>
      <c r="D81" s="51"/>
      <c r="E81" s="52"/>
      <c r="S81" s="50"/>
      <c r="Y81" s="53"/>
      <c r="Z81" s="53"/>
      <c r="AA81" s="54"/>
      <c r="AB81" s="53"/>
    </row>
    <row r="82" spans="2:28" s="1" customFormat="1" x14ac:dyDescent="0.3">
      <c r="B82" s="49"/>
      <c r="D82" s="51"/>
      <c r="E82" s="52"/>
      <c r="S82" s="50"/>
      <c r="Y82" s="53"/>
      <c r="Z82" s="53"/>
      <c r="AA82" s="54"/>
      <c r="AB82" s="53"/>
    </row>
    <row r="83" spans="2:28" s="1" customFormat="1" x14ac:dyDescent="0.3">
      <c r="B83" s="49"/>
      <c r="D83" s="51"/>
      <c r="E83" s="52"/>
      <c r="S83" s="50"/>
      <c r="Y83" s="53"/>
      <c r="Z83" s="53"/>
      <c r="AA83" s="54"/>
      <c r="AB83" s="53"/>
    </row>
    <row r="84" spans="2:28" s="1" customFormat="1" x14ac:dyDescent="0.3">
      <c r="B84" s="49"/>
      <c r="D84" s="51"/>
      <c r="E84" s="52"/>
      <c r="S84" s="50"/>
      <c r="Y84" s="53"/>
      <c r="Z84" s="53"/>
      <c r="AA84" s="54"/>
      <c r="AB84" s="53"/>
    </row>
    <row r="85" spans="2:28" s="1" customFormat="1" x14ac:dyDescent="0.3">
      <c r="B85" s="49"/>
      <c r="D85" s="51"/>
      <c r="E85" s="52"/>
      <c r="S85" s="50"/>
      <c r="Y85" s="53"/>
      <c r="Z85" s="53"/>
      <c r="AA85" s="54"/>
      <c r="AB85" s="53"/>
    </row>
    <row r="86" spans="2:28" s="1" customFormat="1" x14ac:dyDescent="0.3">
      <c r="B86" s="49"/>
      <c r="D86" s="51"/>
      <c r="E86" s="52"/>
      <c r="S86" s="50"/>
      <c r="Y86" s="53"/>
      <c r="Z86" s="53"/>
      <c r="AA86" s="54"/>
      <c r="AB86" s="53"/>
    </row>
    <row r="87" spans="2:28" s="1" customFormat="1" x14ac:dyDescent="0.3">
      <c r="B87" s="49"/>
      <c r="D87" s="51"/>
      <c r="E87" s="52"/>
      <c r="S87" s="50"/>
      <c r="Y87" s="53"/>
      <c r="Z87" s="53"/>
      <c r="AA87" s="54"/>
      <c r="AB87" s="53"/>
    </row>
    <row r="88" spans="2:28" s="1" customFormat="1" x14ac:dyDescent="0.3">
      <c r="B88" s="49"/>
      <c r="D88" s="51"/>
      <c r="E88" s="52"/>
      <c r="S88" s="50"/>
      <c r="Y88" s="53"/>
      <c r="Z88" s="53"/>
      <c r="AA88" s="54"/>
      <c r="AB88" s="53"/>
    </row>
    <row r="89" spans="2:28" s="1" customFormat="1" x14ac:dyDescent="0.3">
      <c r="B89" s="49"/>
      <c r="D89" s="51"/>
      <c r="E89" s="52"/>
      <c r="S89" s="50"/>
      <c r="Y89" s="53"/>
      <c r="Z89" s="53"/>
      <c r="AA89" s="54"/>
      <c r="AB89" s="53"/>
    </row>
    <row r="90" spans="2:28" s="1" customFormat="1" x14ac:dyDescent="0.3">
      <c r="B90" s="49"/>
      <c r="D90" s="51"/>
      <c r="E90" s="52"/>
      <c r="S90" s="50"/>
      <c r="Y90" s="53"/>
      <c r="Z90" s="53"/>
      <c r="AA90" s="54"/>
      <c r="AB90" s="53"/>
    </row>
    <row r="91" spans="2:28" s="1" customFormat="1" x14ac:dyDescent="0.3">
      <c r="B91" s="49"/>
      <c r="D91" s="51"/>
      <c r="E91" s="52"/>
      <c r="S91" s="50"/>
      <c r="Y91" s="53"/>
      <c r="Z91" s="53"/>
      <c r="AA91" s="54"/>
      <c r="AB91" s="53"/>
    </row>
    <row r="92" spans="2:28" s="1" customFormat="1" x14ac:dyDescent="0.3">
      <c r="B92" s="49"/>
      <c r="D92" s="51"/>
      <c r="E92" s="52"/>
      <c r="S92" s="50"/>
      <c r="Y92" s="53"/>
      <c r="Z92" s="53"/>
      <c r="AA92" s="54"/>
      <c r="AB92" s="53"/>
    </row>
    <row r="93" spans="2:28" s="1" customFormat="1" x14ac:dyDescent="0.3">
      <c r="B93" s="49"/>
      <c r="D93" s="51"/>
      <c r="E93" s="52"/>
      <c r="S93" s="50"/>
      <c r="Y93" s="53"/>
      <c r="Z93" s="53"/>
      <c r="AA93" s="54"/>
      <c r="AB93" s="53"/>
    </row>
    <row r="94" spans="2:28" s="1" customFormat="1" x14ac:dyDescent="0.3">
      <c r="B94" s="49"/>
      <c r="D94" s="51"/>
      <c r="E94" s="52"/>
      <c r="S94" s="50"/>
      <c r="Y94" s="53"/>
      <c r="Z94" s="53"/>
      <c r="AA94" s="54"/>
      <c r="AB94" s="53"/>
    </row>
    <row r="95" spans="2:28" s="1" customFormat="1" x14ac:dyDescent="0.3">
      <c r="B95" s="49"/>
      <c r="D95" s="51"/>
      <c r="E95" s="52"/>
      <c r="S95" s="50"/>
      <c r="Y95" s="53"/>
      <c r="Z95" s="53"/>
      <c r="AA95" s="54"/>
      <c r="AB95" s="53"/>
    </row>
    <row r="96" spans="2:28" s="1" customFormat="1" x14ac:dyDescent="0.3">
      <c r="B96" s="49"/>
      <c r="D96" s="51"/>
      <c r="E96" s="52"/>
      <c r="S96" s="50"/>
      <c r="Y96" s="53"/>
      <c r="Z96" s="53"/>
      <c r="AA96" s="54"/>
      <c r="AB96" s="53"/>
    </row>
    <row r="97" spans="2:28" s="1" customFormat="1" x14ac:dyDescent="0.3">
      <c r="B97" s="49"/>
      <c r="D97" s="51"/>
      <c r="E97" s="52"/>
      <c r="S97" s="50"/>
      <c r="Y97" s="53"/>
      <c r="Z97" s="53"/>
      <c r="AA97" s="54"/>
      <c r="AB97" s="53"/>
    </row>
    <row r="98" spans="2:28" s="1" customFormat="1" x14ac:dyDescent="0.3">
      <c r="B98" s="49"/>
      <c r="D98" s="51"/>
      <c r="E98" s="52"/>
      <c r="S98" s="50"/>
      <c r="Y98" s="53"/>
      <c r="Z98" s="53"/>
      <c r="AA98" s="54"/>
      <c r="AB98" s="53"/>
    </row>
    <row r="99" spans="2:28" s="1" customFormat="1" x14ac:dyDescent="0.3">
      <c r="B99" s="49"/>
      <c r="D99" s="51"/>
      <c r="E99" s="52"/>
      <c r="S99" s="50"/>
      <c r="Y99" s="53"/>
      <c r="Z99" s="53"/>
      <c r="AA99" s="54"/>
      <c r="AB99" s="53"/>
    </row>
    <row r="100" spans="2:28" s="1" customFormat="1" x14ac:dyDescent="0.3">
      <c r="B100" s="49"/>
      <c r="D100" s="51"/>
      <c r="E100" s="52"/>
      <c r="S100" s="50"/>
      <c r="Y100" s="53"/>
      <c r="Z100" s="53"/>
      <c r="AA100" s="54"/>
      <c r="AB100" s="53"/>
    </row>
    <row r="101" spans="2:28" s="1" customFormat="1" x14ac:dyDescent="0.3">
      <c r="B101" s="49"/>
      <c r="D101" s="51"/>
      <c r="E101" s="52"/>
      <c r="S101" s="50"/>
      <c r="Y101" s="53"/>
      <c r="Z101" s="53"/>
      <c r="AA101" s="54"/>
      <c r="AB101" s="53"/>
    </row>
    <row r="102" spans="2:28" s="1" customFormat="1" x14ac:dyDescent="0.3">
      <c r="B102" s="49"/>
      <c r="D102" s="51"/>
      <c r="E102" s="52"/>
      <c r="S102" s="50"/>
      <c r="Y102" s="53"/>
      <c r="Z102" s="53"/>
      <c r="AA102" s="54"/>
      <c r="AB102" s="53"/>
    </row>
    <row r="103" spans="2:28" s="1" customFormat="1" x14ac:dyDescent="0.3">
      <c r="B103" s="49"/>
      <c r="D103" s="51"/>
      <c r="E103" s="52"/>
      <c r="S103" s="50"/>
      <c r="Y103" s="53"/>
      <c r="Z103" s="53"/>
      <c r="AA103" s="54"/>
      <c r="AB103" s="53"/>
    </row>
    <row r="104" spans="2:28" s="1" customFormat="1" x14ac:dyDescent="0.3">
      <c r="B104" s="49"/>
      <c r="D104" s="51"/>
      <c r="E104" s="52"/>
      <c r="S104" s="50"/>
      <c r="Y104" s="53"/>
      <c r="Z104" s="53"/>
      <c r="AA104" s="54"/>
      <c r="AB104" s="53"/>
    </row>
    <row r="105" spans="2:28" s="1" customFormat="1" x14ac:dyDescent="0.3">
      <c r="B105" s="49"/>
      <c r="D105" s="51"/>
      <c r="E105" s="52"/>
      <c r="S105" s="50"/>
      <c r="Y105" s="53"/>
      <c r="Z105" s="53"/>
      <c r="AA105" s="54"/>
      <c r="AB105" s="53"/>
    </row>
    <row r="106" spans="2:28" s="1" customFormat="1" x14ac:dyDescent="0.3">
      <c r="B106" s="49"/>
      <c r="D106" s="51"/>
      <c r="E106" s="52"/>
      <c r="S106" s="50"/>
      <c r="Y106" s="53"/>
      <c r="Z106" s="53"/>
      <c r="AA106" s="54"/>
      <c r="AB106" s="53"/>
    </row>
    <row r="107" spans="2:28" s="1" customFormat="1" x14ac:dyDescent="0.3">
      <c r="B107" s="49"/>
      <c r="D107" s="51"/>
      <c r="E107" s="52"/>
      <c r="S107" s="50"/>
      <c r="Y107" s="53"/>
      <c r="Z107" s="53"/>
      <c r="AA107" s="54"/>
      <c r="AB107" s="53"/>
    </row>
    <row r="108" spans="2:28" s="1" customFormat="1" x14ac:dyDescent="0.3">
      <c r="B108" s="49"/>
      <c r="D108" s="51"/>
      <c r="E108" s="52"/>
      <c r="S108" s="50"/>
      <c r="Y108" s="53"/>
      <c r="Z108" s="53"/>
      <c r="AA108" s="54"/>
      <c r="AB108" s="53"/>
    </row>
    <row r="109" spans="2:28" s="1" customFormat="1" x14ac:dyDescent="0.3">
      <c r="B109" s="49"/>
      <c r="D109" s="51"/>
      <c r="E109" s="52"/>
      <c r="S109" s="50"/>
      <c r="Y109" s="53"/>
      <c r="Z109" s="53"/>
      <c r="AA109" s="54"/>
      <c r="AB109" s="53"/>
    </row>
    <row r="110" spans="2:28" s="1" customFormat="1" x14ac:dyDescent="0.3">
      <c r="B110" s="49"/>
      <c r="D110" s="51"/>
      <c r="E110" s="52"/>
      <c r="S110" s="50"/>
      <c r="Y110" s="53"/>
      <c r="Z110" s="53"/>
      <c r="AA110" s="54"/>
      <c r="AB110" s="53"/>
    </row>
    <row r="111" spans="2:28" s="1" customFormat="1" x14ac:dyDescent="0.3">
      <c r="B111" s="49"/>
      <c r="D111" s="51"/>
      <c r="E111" s="52"/>
      <c r="S111" s="50"/>
      <c r="Y111" s="53"/>
      <c r="Z111" s="53"/>
      <c r="AA111" s="54"/>
      <c r="AB111" s="53"/>
    </row>
    <row r="112" spans="2:28" s="1" customFormat="1" x14ac:dyDescent="0.3">
      <c r="B112" s="49"/>
      <c r="D112" s="51"/>
      <c r="E112" s="52"/>
      <c r="S112" s="50"/>
      <c r="Y112" s="53"/>
      <c r="Z112" s="53"/>
      <c r="AA112" s="54"/>
      <c r="AB112" s="53"/>
    </row>
    <row r="113" spans="2:28" s="1" customFormat="1" x14ac:dyDescent="0.3">
      <c r="B113" s="49"/>
      <c r="D113" s="51"/>
      <c r="E113" s="52"/>
      <c r="S113" s="50"/>
      <c r="Y113" s="53"/>
      <c r="Z113" s="53"/>
      <c r="AA113" s="54"/>
      <c r="AB113" s="53"/>
    </row>
    <row r="114" spans="2:28" s="1" customFormat="1" x14ac:dyDescent="0.3">
      <c r="B114" s="49"/>
      <c r="D114" s="51"/>
      <c r="E114" s="52"/>
      <c r="S114" s="50"/>
      <c r="Y114" s="53"/>
      <c r="Z114" s="53"/>
      <c r="AA114" s="54"/>
      <c r="AB114" s="53"/>
    </row>
    <row r="115" spans="2:28" s="1" customFormat="1" x14ac:dyDescent="0.3">
      <c r="B115" s="49"/>
      <c r="D115" s="51"/>
      <c r="E115" s="52"/>
      <c r="S115" s="50"/>
      <c r="Y115" s="53"/>
      <c r="Z115" s="53"/>
      <c r="AA115" s="54"/>
      <c r="AB115" s="53"/>
    </row>
    <row r="116" spans="2:28" s="1" customFormat="1" x14ac:dyDescent="0.3">
      <c r="B116" s="49"/>
      <c r="D116" s="51"/>
      <c r="E116" s="52"/>
      <c r="S116" s="50"/>
      <c r="Y116" s="53"/>
      <c r="Z116" s="53"/>
      <c r="AA116" s="54"/>
      <c r="AB116" s="53"/>
    </row>
    <row r="117" spans="2:28" s="1" customFormat="1" x14ac:dyDescent="0.3">
      <c r="B117" s="49"/>
      <c r="D117" s="51"/>
      <c r="E117" s="52"/>
      <c r="S117" s="50"/>
      <c r="Y117" s="53"/>
      <c r="Z117" s="53"/>
      <c r="AA117" s="54"/>
      <c r="AB117" s="53"/>
    </row>
    <row r="118" spans="2:28" s="1" customFormat="1" x14ac:dyDescent="0.3">
      <c r="B118" s="49"/>
      <c r="D118" s="51"/>
      <c r="E118" s="52"/>
      <c r="S118" s="50"/>
      <c r="Y118" s="53"/>
      <c r="Z118" s="53"/>
      <c r="AA118" s="54"/>
      <c r="AB118" s="53"/>
    </row>
    <row r="119" spans="2:28" s="1" customFormat="1" x14ac:dyDescent="0.3">
      <c r="B119" s="49"/>
      <c r="D119" s="51"/>
      <c r="E119" s="52"/>
      <c r="S119" s="50"/>
      <c r="Y119" s="53"/>
      <c r="Z119" s="53"/>
      <c r="AA119" s="54"/>
      <c r="AB119" s="53"/>
    </row>
    <row r="120" spans="2:28" s="1" customFormat="1" x14ac:dyDescent="0.3">
      <c r="B120" s="49"/>
      <c r="D120" s="51"/>
      <c r="E120" s="52"/>
      <c r="S120" s="50"/>
      <c r="Y120" s="53"/>
      <c r="Z120" s="53"/>
      <c r="AA120" s="54"/>
      <c r="AB120" s="53"/>
    </row>
    <row r="121" spans="2:28" s="1" customFormat="1" x14ac:dyDescent="0.3">
      <c r="B121" s="49"/>
      <c r="D121" s="51"/>
      <c r="E121" s="52"/>
      <c r="S121" s="50"/>
      <c r="Y121" s="53"/>
      <c r="Z121" s="53"/>
      <c r="AA121" s="54"/>
      <c r="AB121" s="53"/>
    </row>
    <row r="122" spans="2:28" s="1" customFormat="1" x14ac:dyDescent="0.3">
      <c r="B122" s="49"/>
      <c r="D122" s="51"/>
      <c r="E122" s="52"/>
      <c r="S122" s="50"/>
      <c r="Y122" s="53"/>
      <c r="Z122" s="53"/>
      <c r="AA122" s="54"/>
      <c r="AB122" s="53"/>
    </row>
    <row r="123" spans="2:28" s="1" customFormat="1" x14ac:dyDescent="0.3">
      <c r="B123" s="49"/>
      <c r="D123" s="51"/>
      <c r="E123" s="52"/>
      <c r="S123" s="50"/>
      <c r="Y123" s="53"/>
      <c r="Z123" s="53"/>
      <c r="AA123" s="54"/>
      <c r="AB123" s="53"/>
    </row>
    <row r="124" spans="2:28" s="1" customFormat="1" x14ac:dyDescent="0.3">
      <c r="B124" s="49"/>
      <c r="D124" s="51"/>
      <c r="E124" s="52"/>
      <c r="S124" s="50"/>
      <c r="Y124" s="53"/>
      <c r="Z124" s="53"/>
      <c r="AA124" s="54"/>
      <c r="AB124" s="53"/>
    </row>
    <row r="125" spans="2:28" s="1" customFormat="1" x14ac:dyDescent="0.3">
      <c r="B125" s="49"/>
      <c r="D125" s="51"/>
      <c r="E125" s="52"/>
      <c r="S125" s="50"/>
      <c r="Y125" s="53"/>
      <c r="Z125" s="53"/>
      <c r="AA125" s="54"/>
      <c r="AB125" s="53"/>
    </row>
    <row r="126" spans="2:28" s="1" customFormat="1" x14ac:dyDescent="0.3">
      <c r="B126" s="49"/>
      <c r="D126" s="51"/>
      <c r="E126" s="52"/>
      <c r="S126" s="50"/>
      <c r="Y126" s="53"/>
      <c r="Z126" s="53"/>
      <c r="AA126" s="54"/>
      <c r="AB126" s="53"/>
    </row>
    <row r="127" spans="2:28" s="1" customFormat="1" x14ac:dyDescent="0.3">
      <c r="B127" s="49"/>
      <c r="D127" s="51"/>
      <c r="E127" s="52"/>
      <c r="S127" s="50"/>
      <c r="Y127" s="53"/>
      <c r="Z127" s="53"/>
      <c r="AA127" s="54"/>
      <c r="AB127" s="53"/>
    </row>
    <row r="128" spans="2:28" s="1" customFormat="1" x14ac:dyDescent="0.3">
      <c r="B128" s="49"/>
      <c r="D128" s="51"/>
      <c r="E128" s="52"/>
      <c r="S128" s="50"/>
      <c r="Y128" s="53"/>
      <c r="Z128" s="53"/>
      <c r="AA128" s="54"/>
      <c r="AB128" s="53"/>
    </row>
    <row r="129" spans="2:28" s="1" customFormat="1" x14ac:dyDescent="0.3">
      <c r="B129" s="49"/>
      <c r="D129" s="51"/>
      <c r="E129" s="52"/>
      <c r="S129" s="50"/>
      <c r="Y129" s="53"/>
      <c r="Z129" s="53"/>
      <c r="AA129" s="54"/>
      <c r="AB129" s="53"/>
    </row>
    <row r="130" spans="2:28" s="1" customFormat="1" x14ac:dyDescent="0.3">
      <c r="B130" s="49"/>
      <c r="D130" s="51"/>
      <c r="E130" s="52"/>
      <c r="S130" s="50"/>
      <c r="Y130" s="53"/>
      <c r="Z130" s="53"/>
      <c r="AA130" s="54"/>
      <c r="AB130" s="53"/>
    </row>
    <row r="131" spans="2:28" s="1" customFormat="1" x14ac:dyDescent="0.3">
      <c r="B131" s="49"/>
      <c r="D131" s="51"/>
      <c r="E131" s="52"/>
      <c r="S131" s="50"/>
      <c r="Y131" s="53"/>
      <c r="Z131" s="53"/>
      <c r="AA131" s="54"/>
      <c r="AB131" s="53"/>
    </row>
    <row r="132" spans="2:28" s="1" customFormat="1" x14ac:dyDescent="0.3">
      <c r="B132" s="49"/>
      <c r="D132" s="51"/>
      <c r="E132" s="52"/>
      <c r="S132" s="50"/>
      <c r="Y132" s="53"/>
      <c r="Z132" s="53"/>
      <c r="AA132" s="54"/>
      <c r="AB132" s="53"/>
    </row>
    <row r="133" spans="2:28" s="1" customFormat="1" x14ac:dyDescent="0.3">
      <c r="B133" s="49"/>
      <c r="D133" s="51"/>
      <c r="E133" s="52"/>
      <c r="S133" s="50"/>
      <c r="Y133" s="53"/>
      <c r="Z133" s="53"/>
      <c r="AA133" s="54"/>
      <c r="AB133" s="53"/>
    </row>
    <row r="134" spans="2:28" s="1" customFormat="1" x14ac:dyDescent="0.3">
      <c r="B134" s="49"/>
      <c r="D134" s="51"/>
      <c r="E134" s="52"/>
      <c r="S134" s="50"/>
      <c r="Y134" s="53"/>
      <c r="Z134" s="53"/>
      <c r="AA134" s="54"/>
      <c r="AB134" s="53"/>
    </row>
    <row r="135" spans="2:28" s="1" customFormat="1" x14ac:dyDescent="0.3">
      <c r="B135" s="49"/>
      <c r="D135" s="51"/>
      <c r="E135" s="52"/>
      <c r="S135" s="50"/>
      <c r="Y135" s="53"/>
      <c r="Z135" s="53"/>
      <c r="AA135" s="54"/>
      <c r="AB135" s="53"/>
    </row>
    <row r="136" spans="2:28" s="1" customFormat="1" x14ac:dyDescent="0.3">
      <c r="B136" s="49"/>
      <c r="D136" s="51"/>
      <c r="E136" s="52"/>
      <c r="S136" s="50"/>
      <c r="Y136" s="53"/>
      <c r="Z136" s="53"/>
      <c r="AA136" s="54"/>
      <c r="AB136" s="53"/>
    </row>
    <row r="137" spans="2:28" s="1" customFormat="1" x14ac:dyDescent="0.3">
      <c r="B137" s="49"/>
      <c r="D137" s="51"/>
      <c r="E137" s="52"/>
      <c r="S137" s="50"/>
      <c r="Y137" s="53"/>
      <c r="Z137" s="53"/>
      <c r="AA137" s="54"/>
      <c r="AB137" s="53"/>
    </row>
    <row r="138" spans="2:28" s="1" customFormat="1" x14ac:dyDescent="0.3">
      <c r="B138" s="49"/>
      <c r="D138" s="51"/>
      <c r="E138" s="52"/>
      <c r="S138" s="50"/>
      <c r="Y138" s="53"/>
      <c r="Z138" s="53"/>
      <c r="AA138" s="54"/>
      <c r="AB138" s="53"/>
    </row>
    <row r="139" spans="2:28" s="1" customFormat="1" x14ac:dyDescent="0.3">
      <c r="B139" s="49"/>
      <c r="D139" s="51"/>
      <c r="E139" s="52"/>
      <c r="S139" s="50"/>
      <c r="Y139" s="53"/>
      <c r="Z139" s="53"/>
      <c r="AA139" s="54"/>
      <c r="AB139" s="53"/>
    </row>
    <row r="140" spans="2:28" s="1" customFormat="1" x14ac:dyDescent="0.3">
      <c r="B140" s="49"/>
      <c r="D140" s="51"/>
      <c r="E140" s="52"/>
      <c r="S140" s="50"/>
      <c r="Y140" s="53"/>
      <c r="Z140" s="53"/>
      <c r="AA140" s="54"/>
      <c r="AB140" s="53"/>
    </row>
    <row r="141" spans="2:28" s="1" customFormat="1" x14ac:dyDescent="0.3">
      <c r="B141" s="49"/>
      <c r="D141" s="51"/>
      <c r="E141" s="52"/>
      <c r="S141" s="50"/>
      <c r="Y141" s="53"/>
      <c r="Z141" s="53"/>
      <c r="AA141" s="54"/>
      <c r="AB141" s="53"/>
    </row>
    <row r="142" spans="2:28" s="1" customFormat="1" x14ac:dyDescent="0.3">
      <c r="B142" s="49"/>
      <c r="D142" s="51"/>
      <c r="E142" s="52"/>
      <c r="S142" s="50"/>
      <c r="Y142" s="53"/>
      <c r="Z142" s="53"/>
      <c r="AA142" s="54"/>
      <c r="AB142" s="53"/>
    </row>
    <row r="143" spans="2:28" s="1" customFormat="1" x14ac:dyDescent="0.3">
      <c r="B143" s="49"/>
      <c r="D143" s="51"/>
      <c r="E143" s="52"/>
      <c r="S143" s="50"/>
      <c r="Y143" s="53"/>
      <c r="Z143" s="53"/>
      <c r="AA143" s="54"/>
      <c r="AB143" s="53"/>
    </row>
    <row r="144" spans="2:28" s="1" customFormat="1" x14ac:dyDescent="0.3">
      <c r="B144" s="49"/>
      <c r="D144" s="51"/>
      <c r="E144" s="52"/>
      <c r="S144" s="50"/>
      <c r="Y144" s="53"/>
      <c r="Z144" s="53"/>
      <c r="AA144" s="54"/>
      <c r="AB144" s="53"/>
    </row>
    <row r="145" spans="2:28" s="1" customFormat="1" x14ac:dyDescent="0.3">
      <c r="B145" s="49"/>
      <c r="D145" s="51"/>
      <c r="E145" s="52"/>
      <c r="S145" s="50"/>
      <c r="Y145" s="53"/>
      <c r="Z145" s="53"/>
      <c r="AA145" s="54"/>
      <c r="AB145" s="53"/>
    </row>
    <row r="146" spans="2:28" s="1" customFormat="1" x14ac:dyDescent="0.3">
      <c r="B146" s="49"/>
      <c r="D146" s="51"/>
      <c r="E146" s="52"/>
      <c r="S146" s="50"/>
      <c r="Y146" s="53"/>
      <c r="Z146" s="53"/>
      <c r="AA146" s="54"/>
      <c r="AB146" s="53"/>
    </row>
    <row r="147" spans="2:28" s="1" customFormat="1" x14ac:dyDescent="0.3">
      <c r="B147" s="49"/>
      <c r="D147" s="51"/>
      <c r="E147" s="52"/>
      <c r="S147" s="50"/>
      <c r="Y147" s="53"/>
      <c r="Z147" s="53"/>
      <c r="AA147" s="54"/>
      <c r="AB147" s="53"/>
    </row>
    <row r="148" spans="2:28" s="1" customFormat="1" x14ac:dyDescent="0.3">
      <c r="B148" s="49"/>
      <c r="D148" s="51"/>
      <c r="E148" s="52"/>
      <c r="S148" s="50"/>
      <c r="Y148" s="53"/>
      <c r="Z148" s="53"/>
      <c r="AA148" s="54"/>
      <c r="AB148" s="53"/>
    </row>
    <row r="149" spans="2:28" s="1" customFormat="1" x14ac:dyDescent="0.3">
      <c r="B149" s="49"/>
      <c r="D149" s="51"/>
      <c r="E149" s="52"/>
      <c r="S149" s="50"/>
      <c r="Y149" s="53"/>
      <c r="Z149" s="53"/>
      <c r="AA149" s="54"/>
      <c r="AB149" s="53"/>
    </row>
    <row r="150" spans="2:28" s="1" customFormat="1" x14ac:dyDescent="0.3">
      <c r="B150" s="49"/>
      <c r="D150" s="51"/>
      <c r="E150" s="52"/>
      <c r="S150" s="50"/>
      <c r="Y150" s="53"/>
      <c r="Z150" s="53"/>
      <c r="AA150" s="54"/>
      <c r="AB150" s="53"/>
    </row>
    <row r="151" spans="2:28" s="1" customFormat="1" x14ac:dyDescent="0.3">
      <c r="B151" s="49"/>
      <c r="D151" s="51"/>
      <c r="E151" s="52"/>
      <c r="S151" s="50"/>
      <c r="Y151" s="53"/>
      <c r="Z151" s="53"/>
      <c r="AA151" s="54"/>
      <c r="AB151" s="53"/>
    </row>
    <row r="152" spans="2:28" s="1" customFormat="1" x14ac:dyDescent="0.3">
      <c r="B152" s="49"/>
      <c r="D152" s="51"/>
      <c r="E152" s="52"/>
      <c r="S152" s="50"/>
      <c r="Y152" s="53"/>
      <c r="Z152" s="53"/>
      <c r="AA152" s="54"/>
      <c r="AB152" s="53"/>
    </row>
    <row r="153" spans="2:28" s="1" customFormat="1" x14ac:dyDescent="0.3">
      <c r="B153" s="49"/>
      <c r="D153" s="51"/>
      <c r="E153" s="52"/>
      <c r="S153" s="50"/>
      <c r="Y153" s="53"/>
      <c r="Z153" s="53"/>
      <c r="AA153" s="54"/>
      <c r="AB153" s="53"/>
    </row>
    <row r="154" spans="2:28" s="1" customFormat="1" x14ac:dyDescent="0.3">
      <c r="B154" s="49"/>
      <c r="D154" s="51"/>
      <c r="E154" s="52"/>
      <c r="S154" s="50"/>
      <c r="Y154" s="53"/>
      <c r="Z154" s="53"/>
      <c r="AA154" s="54"/>
      <c r="AB154" s="53"/>
    </row>
    <row r="155" spans="2:28" s="1" customFormat="1" x14ac:dyDescent="0.3">
      <c r="B155" s="49"/>
      <c r="D155" s="51"/>
      <c r="E155" s="52"/>
      <c r="S155" s="50"/>
      <c r="Y155" s="53"/>
      <c r="Z155" s="53"/>
      <c r="AA155" s="54"/>
      <c r="AB155" s="53"/>
    </row>
    <row r="156" spans="2:28" s="1" customFormat="1" x14ac:dyDescent="0.3">
      <c r="B156" s="49"/>
      <c r="D156" s="51"/>
      <c r="E156" s="52"/>
      <c r="S156" s="50"/>
      <c r="Y156" s="53"/>
      <c r="Z156" s="53"/>
      <c r="AA156" s="54"/>
      <c r="AB156" s="53"/>
    </row>
    <row r="157" spans="2:28" s="1" customFormat="1" x14ac:dyDescent="0.3">
      <c r="B157" s="49"/>
      <c r="D157" s="51"/>
      <c r="E157" s="52"/>
      <c r="S157" s="50"/>
      <c r="Y157" s="53"/>
      <c r="Z157" s="53"/>
      <c r="AA157" s="54"/>
      <c r="AB157" s="53"/>
    </row>
    <row r="158" spans="2:28" s="1" customFormat="1" x14ac:dyDescent="0.3">
      <c r="B158" s="49"/>
      <c r="D158" s="51"/>
      <c r="E158" s="52"/>
      <c r="S158" s="50"/>
      <c r="Y158" s="53"/>
      <c r="Z158" s="53"/>
      <c r="AA158" s="54"/>
      <c r="AB158" s="53"/>
    </row>
    <row r="159" spans="2:28" s="1" customFormat="1" x14ac:dyDescent="0.3">
      <c r="B159" s="49"/>
      <c r="D159" s="51"/>
      <c r="E159" s="52"/>
      <c r="S159" s="50"/>
      <c r="Y159" s="53"/>
      <c r="Z159" s="53"/>
      <c r="AA159" s="54"/>
      <c r="AB159" s="53"/>
    </row>
    <row r="160" spans="2:28" s="1" customFormat="1" x14ac:dyDescent="0.3">
      <c r="B160" s="49"/>
      <c r="D160" s="51"/>
      <c r="E160" s="52"/>
      <c r="S160" s="50"/>
      <c r="Y160" s="53"/>
      <c r="Z160" s="53"/>
      <c r="AA160" s="54"/>
      <c r="AB160" s="53"/>
    </row>
    <row r="161" spans="2:28" s="1" customFormat="1" x14ac:dyDescent="0.3">
      <c r="B161" s="49"/>
      <c r="D161" s="51"/>
      <c r="E161" s="52"/>
      <c r="S161" s="50"/>
      <c r="Y161" s="53"/>
      <c r="Z161" s="53"/>
      <c r="AA161" s="54"/>
      <c r="AB161" s="53"/>
    </row>
    <row r="162" spans="2:28" s="1" customFormat="1" x14ac:dyDescent="0.3">
      <c r="B162" s="49"/>
      <c r="D162" s="51"/>
      <c r="E162" s="52"/>
      <c r="S162" s="50"/>
      <c r="Y162" s="53"/>
      <c r="Z162" s="53"/>
      <c r="AA162" s="54"/>
      <c r="AB162" s="53"/>
    </row>
    <row r="163" spans="2:28" s="1" customFormat="1" x14ac:dyDescent="0.3">
      <c r="B163" s="49"/>
      <c r="D163" s="51"/>
      <c r="E163" s="52"/>
      <c r="S163" s="50"/>
      <c r="Y163" s="53"/>
      <c r="Z163" s="53"/>
      <c r="AA163" s="54"/>
      <c r="AB163" s="53"/>
    </row>
    <row r="164" spans="2:28" s="1" customFormat="1" x14ac:dyDescent="0.3">
      <c r="B164" s="49"/>
      <c r="D164" s="51"/>
      <c r="E164" s="52"/>
      <c r="S164" s="50"/>
      <c r="Y164" s="53"/>
      <c r="Z164" s="53"/>
      <c r="AA164" s="54"/>
      <c r="AB164" s="53"/>
    </row>
    <row r="165" spans="2:28" s="1" customFormat="1" x14ac:dyDescent="0.3">
      <c r="B165" s="49"/>
      <c r="D165" s="51"/>
      <c r="E165" s="52"/>
      <c r="S165" s="50"/>
      <c r="Y165" s="53"/>
      <c r="Z165" s="53"/>
      <c r="AA165" s="54"/>
      <c r="AB165" s="53"/>
    </row>
    <row r="166" spans="2:28" s="1" customFormat="1" x14ac:dyDescent="0.3">
      <c r="B166" s="49"/>
      <c r="D166" s="51"/>
      <c r="E166" s="52"/>
      <c r="S166" s="50"/>
      <c r="Y166" s="53"/>
      <c r="Z166" s="53"/>
      <c r="AA166" s="54"/>
      <c r="AB166" s="53"/>
    </row>
    <row r="167" spans="2:28" s="1" customFormat="1" x14ac:dyDescent="0.3">
      <c r="B167" s="49"/>
      <c r="D167" s="51"/>
      <c r="E167" s="52"/>
      <c r="S167" s="50"/>
      <c r="Y167" s="53"/>
      <c r="Z167" s="53"/>
      <c r="AA167" s="54"/>
      <c r="AB167" s="53"/>
    </row>
    <row r="168" spans="2:28" s="1" customFormat="1" x14ac:dyDescent="0.3">
      <c r="B168" s="49"/>
      <c r="D168" s="51"/>
      <c r="E168" s="52"/>
      <c r="S168" s="50"/>
      <c r="Y168" s="53"/>
      <c r="Z168" s="53"/>
      <c r="AA168" s="54"/>
      <c r="AB168" s="53"/>
    </row>
    <row r="169" spans="2:28" s="1" customFormat="1" x14ac:dyDescent="0.3">
      <c r="B169" s="49"/>
      <c r="D169" s="51"/>
      <c r="E169" s="52"/>
      <c r="S169" s="50"/>
      <c r="Y169" s="53"/>
      <c r="Z169" s="53"/>
      <c r="AA169" s="54"/>
      <c r="AB169" s="53"/>
    </row>
    <row r="170" spans="2:28" s="1" customFormat="1" x14ac:dyDescent="0.3">
      <c r="B170" s="49"/>
      <c r="D170" s="51"/>
      <c r="E170" s="52"/>
      <c r="S170" s="50"/>
      <c r="Y170" s="53"/>
      <c r="Z170" s="53"/>
      <c r="AA170" s="54"/>
      <c r="AB170" s="53"/>
    </row>
    <row r="171" spans="2:28" s="1" customFormat="1" x14ac:dyDescent="0.3">
      <c r="B171" s="49"/>
      <c r="D171" s="51"/>
      <c r="E171" s="52"/>
      <c r="S171" s="50"/>
      <c r="Y171" s="53"/>
      <c r="Z171" s="53"/>
      <c r="AA171" s="54"/>
      <c r="AB171" s="53"/>
    </row>
    <row r="172" spans="2:28" s="1" customFormat="1" x14ac:dyDescent="0.3">
      <c r="B172" s="49"/>
      <c r="D172" s="51"/>
      <c r="E172" s="52"/>
      <c r="S172" s="50"/>
      <c r="Y172" s="53"/>
      <c r="Z172" s="53"/>
      <c r="AA172" s="54"/>
      <c r="AB172" s="53"/>
    </row>
    <row r="173" spans="2:28" s="1" customFormat="1" x14ac:dyDescent="0.3">
      <c r="B173" s="49"/>
      <c r="D173" s="51"/>
      <c r="E173" s="52"/>
      <c r="S173" s="50"/>
      <c r="Y173" s="53"/>
      <c r="Z173" s="53"/>
      <c r="AA173" s="54"/>
      <c r="AB173" s="53"/>
    </row>
    <row r="174" spans="2:28" s="1" customFormat="1" x14ac:dyDescent="0.3">
      <c r="B174" s="49"/>
      <c r="D174" s="51"/>
      <c r="E174" s="52"/>
      <c r="S174" s="50"/>
      <c r="Y174" s="53"/>
      <c r="Z174" s="53"/>
      <c r="AA174" s="54"/>
      <c r="AB174" s="53"/>
    </row>
    <row r="175" spans="2:28" s="1" customFormat="1" x14ac:dyDescent="0.3">
      <c r="B175" s="49"/>
      <c r="D175" s="51"/>
      <c r="E175" s="52"/>
      <c r="S175" s="50"/>
      <c r="Y175" s="53"/>
      <c r="Z175" s="53"/>
      <c r="AA175" s="54"/>
      <c r="AB175" s="53"/>
    </row>
    <row r="176" spans="2:28" s="1" customFormat="1" x14ac:dyDescent="0.3">
      <c r="B176" s="49"/>
      <c r="D176" s="51"/>
      <c r="E176" s="52"/>
      <c r="S176" s="50"/>
      <c r="Y176" s="53"/>
      <c r="Z176" s="53"/>
      <c r="AA176" s="54"/>
      <c r="AB176" s="53"/>
    </row>
    <row r="177" spans="2:28" s="1" customFormat="1" x14ac:dyDescent="0.3">
      <c r="B177" s="49"/>
      <c r="D177" s="51"/>
      <c r="E177" s="52"/>
      <c r="S177" s="50"/>
      <c r="Y177" s="53"/>
      <c r="Z177" s="53"/>
      <c r="AA177" s="54"/>
      <c r="AB177" s="53"/>
    </row>
    <row r="178" spans="2:28" s="1" customFormat="1" x14ac:dyDescent="0.3">
      <c r="B178" s="49"/>
      <c r="D178" s="51"/>
      <c r="E178" s="52"/>
      <c r="S178" s="50"/>
      <c r="Y178" s="53"/>
      <c r="Z178" s="53"/>
      <c r="AA178" s="54"/>
      <c r="AB178" s="53"/>
    </row>
    <row r="179" spans="2:28" s="1" customFormat="1" x14ac:dyDescent="0.3">
      <c r="B179" s="49"/>
      <c r="D179" s="51"/>
      <c r="E179" s="52"/>
      <c r="S179" s="50"/>
      <c r="Y179" s="53"/>
      <c r="Z179" s="53"/>
      <c r="AA179" s="54"/>
      <c r="AB179" s="53"/>
    </row>
    <row r="180" spans="2:28" s="1" customFormat="1" x14ac:dyDescent="0.3">
      <c r="B180" s="49"/>
      <c r="D180" s="51"/>
      <c r="E180" s="52"/>
      <c r="S180" s="50"/>
      <c r="Y180" s="53"/>
      <c r="Z180" s="53"/>
      <c r="AA180" s="54"/>
      <c r="AB180" s="53"/>
    </row>
    <row r="181" spans="2:28" s="1" customFormat="1" x14ac:dyDescent="0.3">
      <c r="B181" s="49"/>
      <c r="D181" s="51"/>
      <c r="E181" s="52"/>
      <c r="S181" s="50"/>
      <c r="Y181" s="53"/>
      <c r="Z181" s="53"/>
      <c r="AA181" s="54"/>
      <c r="AB181" s="53"/>
    </row>
    <row r="182" spans="2:28" s="1" customFormat="1" x14ac:dyDescent="0.3">
      <c r="B182" s="49"/>
      <c r="D182" s="51"/>
      <c r="E182" s="52"/>
      <c r="S182" s="50"/>
      <c r="Y182" s="53"/>
      <c r="Z182" s="53"/>
      <c r="AA182" s="54"/>
      <c r="AB182" s="53"/>
    </row>
    <row r="183" spans="2:28" s="1" customFormat="1" x14ac:dyDescent="0.3">
      <c r="B183" s="49"/>
      <c r="D183" s="51"/>
      <c r="E183" s="52"/>
      <c r="S183" s="50"/>
      <c r="Y183" s="53"/>
      <c r="Z183" s="53"/>
      <c r="AA183" s="54"/>
      <c r="AB183" s="53"/>
    </row>
    <row r="184" spans="2:28" s="1" customFormat="1" x14ac:dyDescent="0.3">
      <c r="B184" s="49"/>
      <c r="D184" s="51"/>
      <c r="E184" s="52"/>
      <c r="S184" s="50"/>
      <c r="Y184" s="53"/>
      <c r="Z184" s="53"/>
      <c r="AA184" s="54"/>
      <c r="AB184" s="53"/>
    </row>
    <row r="185" spans="2:28" s="1" customFormat="1" x14ac:dyDescent="0.3">
      <c r="B185" s="49"/>
      <c r="D185" s="51"/>
      <c r="E185" s="52"/>
      <c r="S185" s="50"/>
      <c r="Y185" s="53"/>
      <c r="Z185" s="53"/>
      <c r="AA185" s="54"/>
      <c r="AB185" s="53"/>
    </row>
    <row r="186" spans="2:28" s="1" customFormat="1" x14ac:dyDescent="0.3">
      <c r="B186" s="49"/>
      <c r="D186" s="51"/>
      <c r="E186" s="52"/>
      <c r="S186" s="50"/>
      <c r="Y186" s="53"/>
      <c r="Z186" s="53"/>
      <c r="AA186" s="54"/>
      <c r="AB186" s="53"/>
    </row>
    <row r="187" spans="2:28" s="1" customFormat="1" x14ac:dyDescent="0.3">
      <c r="B187" s="49"/>
      <c r="D187" s="51"/>
      <c r="E187" s="52"/>
      <c r="S187" s="50"/>
      <c r="Y187" s="53"/>
      <c r="Z187" s="53"/>
      <c r="AA187" s="54"/>
      <c r="AB187" s="53"/>
    </row>
    <row r="188" spans="2:28" s="1" customFormat="1" x14ac:dyDescent="0.3">
      <c r="B188" s="49"/>
      <c r="D188" s="51"/>
      <c r="E188" s="52"/>
      <c r="S188" s="50"/>
      <c r="Y188" s="53"/>
      <c r="Z188" s="53"/>
      <c r="AA188" s="54"/>
      <c r="AB188" s="53"/>
    </row>
    <row r="189" spans="2:28" s="1" customFormat="1" x14ac:dyDescent="0.3">
      <c r="B189" s="49"/>
      <c r="D189" s="51"/>
      <c r="E189" s="52"/>
      <c r="S189" s="50"/>
      <c r="Y189" s="53"/>
      <c r="Z189" s="53"/>
      <c r="AA189" s="54"/>
      <c r="AB189" s="53"/>
    </row>
    <row r="190" spans="2:28" s="1" customFormat="1" x14ac:dyDescent="0.3">
      <c r="B190" s="49"/>
      <c r="D190" s="51"/>
      <c r="E190" s="52"/>
      <c r="S190" s="50"/>
      <c r="Y190" s="53"/>
      <c r="Z190" s="53"/>
      <c r="AA190" s="54"/>
      <c r="AB190" s="53"/>
    </row>
    <row r="191" spans="2:28" s="1" customFormat="1" x14ac:dyDescent="0.3">
      <c r="B191" s="49"/>
      <c r="D191" s="51"/>
      <c r="E191" s="52"/>
      <c r="S191" s="50"/>
      <c r="Y191" s="53"/>
      <c r="Z191" s="53"/>
      <c r="AA191" s="54"/>
      <c r="AB191" s="53"/>
    </row>
    <row r="192" spans="2:28" s="1" customFormat="1" x14ac:dyDescent="0.3">
      <c r="B192" s="49"/>
      <c r="D192" s="51"/>
      <c r="E192" s="52"/>
      <c r="S192" s="50"/>
      <c r="Y192" s="53"/>
      <c r="Z192" s="53"/>
      <c r="AA192" s="54"/>
      <c r="AB192" s="53"/>
    </row>
    <row r="193" spans="2:28" s="1" customFormat="1" x14ac:dyDescent="0.3">
      <c r="B193" s="49"/>
      <c r="D193" s="51"/>
      <c r="E193" s="52"/>
      <c r="S193" s="50"/>
      <c r="Y193" s="53"/>
      <c r="Z193" s="53"/>
      <c r="AA193" s="54"/>
      <c r="AB193" s="53"/>
    </row>
  </sheetData>
  <mergeCells count="61">
    <mergeCell ref="A41:Q41"/>
    <mergeCell ref="R41:Z41"/>
    <mergeCell ref="A42:Q42"/>
    <mergeCell ref="R42:Z42"/>
    <mergeCell ref="B28:B30"/>
    <mergeCell ref="C28:C30"/>
    <mergeCell ref="E28:E30"/>
    <mergeCell ref="D28:D30"/>
    <mergeCell ref="A35:B35"/>
    <mergeCell ref="C35:Z35"/>
    <mergeCell ref="A36:A39"/>
    <mergeCell ref="C39:Z39"/>
    <mergeCell ref="A40:B40"/>
    <mergeCell ref="C40:Z40"/>
    <mergeCell ref="A25:Z25"/>
    <mergeCell ref="A26:A34"/>
    <mergeCell ref="C27:Z27"/>
    <mergeCell ref="C31:Z31"/>
    <mergeCell ref="B32:B33"/>
    <mergeCell ref="C34:Z34"/>
    <mergeCell ref="A15:A24"/>
    <mergeCell ref="B15:B23"/>
    <mergeCell ref="C15:C18"/>
    <mergeCell ref="B24:Z24"/>
    <mergeCell ref="Y4:AA4"/>
    <mergeCell ref="C13:Z13"/>
    <mergeCell ref="A14:Z14"/>
    <mergeCell ref="AB4:AB5"/>
    <mergeCell ref="B6:B7"/>
    <mergeCell ref="C6:C7"/>
    <mergeCell ref="C8:Z8"/>
    <mergeCell ref="B9:B12"/>
    <mergeCell ref="C9:C12"/>
    <mergeCell ref="O4:Q4"/>
    <mergeCell ref="R4:R5"/>
    <mergeCell ref="S4:S5"/>
    <mergeCell ref="T4:U4"/>
    <mergeCell ref="V4:W4"/>
    <mergeCell ref="X4:X5"/>
    <mergeCell ref="AA2:AB2"/>
    <mergeCell ref="A3:D3"/>
    <mergeCell ref="A4:A13"/>
    <mergeCell ref="B4:B5"/>
    <mergeCell ref="C4:C5"/>
    <mergeCell ref="D4:D5"/>
    <mergeCell ref="E4:E5"/>
    <mergeCell ref="F4:H4"/>
    <mergeCell ref="I4:K4"/>
    <mergeCell ref="L4:N4"/>
    <mergeCell ref="B2:I2"/>
    <mergeCell ref="J2:M2"/>
    <mergeCell ref="N2:Q2"/>
    <mergeCell ref="R2:S2"/>
    <mergeCell ref="T2:V2"/>
    <mergeCell ref="W2:X2"/>
    <mergeCell ref="AA1:AB1"/>
    <mergeCell ref="B1:I1"/>
    <mergeCell ref="J1:M1"/>
    <mergeCell ref="N1:Q1"/>
    <mergeCell ref="R1:V1"/>
    <mergeCell ref="W1:Y1"/>
  </mergeCells>
  <pageMargins left="0.15" right="0.18" top="0.25" bottom="0.09" header="0.22" footer="0.15"/>
  <pageSetup paperSize="8" scale="36" fitToHeight="0" orientation="landscape" copies="4" r:id="rId1"/>
  <ignoredErrors>
    <ignoredError sqref="AA27 AA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28e6c43a-9e99-4bdd-9574-a0fa4ea3b61e" ContentTypeId="0x010100F075C04BA242A84ABD3293E3AD35CDA4" PreviousValue="false"/>
</file>

<file path=customXml/item4.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CountryTaxHTField0 xmlns="1ed4137b-41b2-488b-8250-6d369ec27664">
      <Terms xmlns="http://schemas.microsoft.com/office/infopath/2007/PartnerControls">
        <TermInfo xmlns="http://schemas.microsoft.com/office/infopath/2007/PartnerControls">
          <TermName xmlns="http://schemas.microsoft.com/office/infopath/2007/PartnerControls">Kuwait</TermName>
          <TermId xmlns="http://schemas.microsoft.com/office/infopath/2007/PartnerControls">2bb72a16-5a7a-47e8-8478-3b648e90c4ab</TermId>
        </TermInfo>
      </Terms>
    </UNDPCountryTaxHTField0>
    <UndpOUCode xmlns="1ed4137b-41b2-488b-8250-6d369ec27664">KWT</UndpOUCod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_Publisher xmlns="http://schemas.microsoft.com/sharepoint/v3/fields" xsi:nil="true"/>
    <TaxCatchAll xmlns="1ed4137b-41b2-488b-8250-6d369ec27664">
      <Value>763</Value>
      <Value>1482</Value>
      <Value>1483</Value>
      <Value>1</Value>
      <Value>1113</Value>
    </TaxCatchAll>
    <c4e2ab2cc9354bbf9064eeb465a566ea xmlns="1ed4137b-41b2-488b-8250-6d369ec27664">
      <Terms xmlns="http://schemas.microsoft.com/office/infopath/2007/PartnerControls"/>
    </c4e2ab2cc9354bbf9064eeb465a566ea>
    <UndpProjectNo xmlns="1ed4137b-41b2-488b-8250-6d369ec27664">00098909</UndpProjectNo>
    <UndpDocStatus xmlns="1ed4137b-41b2-488b-8250-6d369ec27664">Approved</UndpDocStatus>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UNDPPublishedDate xmlns="f1161f5b-24a3-4c2d-bc81-44cb9325e8ee">2018-03-19T19:00:00+00:00</UNDPPublishedDate>
    <UNDPPOPPFunctionalArea xmlns="f1161f5b-24a3-4c2d-bc81-44cb9325e8ee">Programme and Project</UNDPPOPPFunctionalArea>
    <UNDPSummary xmlns="f1161f5b-24a3-4c2d-bc81-44cb9325e8ee">&lt;div class="ExternalClass30E891ADCDBA43DA921CBA9ADE9A8774"&gt;&lt;p&gt;​KPPC AWP 2018&lt;/p&gt;&lt;/div&gt;</UNDPSummary>
    <_dlc_DocId xmlns="f1161f5b-24a3-4c2d-bc81-44cb9325e8ee">ATLASPDC-4-83784</_dlc_DocId>
    <_dlc_DocIdUrl xmlns="f1161f5b-24a3-4c2d-bc81-44cb9325e8ee">
      <Url>https://info.undp.org/docs/pdc/_layouts/DocIdRedir.aspx?ID=ATLASPDC-4-83784</Url>
      <Description>ATLASPDC-4-83784</Description>
    </_dlc_DocIdUrl>
    <PDC_x0020_Document_x0020_Category xmlns="f1161f5b-24a3-4c2d-bc81-44cb9325e8ee">Project</PDC_x0020_Document_x0020_Category>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Project_x0020_Number xmlns="f1161f5b-24a3-4c2d-bc81-44cb9325e8ee" xsi:nil="true"/>
    <Project_x0020_Manager xmlns="f1161f5b-24a3-4c2d-bc81-44cb9325e8ee" xsi:nil="true"/>
    <Outcome1 xmlns="f1161f5b-24a3-4c2d-bc81-44cb9325e8ee">00102106</Outcome1>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KWT</TermName>
          <TermId xmlns="http://schemas.microsoft.com/office/infopath/2007/PartnerControls">f09bdda9-6747-4117-880b-9db45632a044</TermId>
        </TermInfo>
      </Terms>
    </gc6531b704974d528487414686b72f6f>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BEB51495-6D3B-43C5-AE21-D673CE44BEAA}">
  <ds:schemaRefs>
    <ds:schemaRef ds:uri="http://schemas.microsoft.com/sharepoint/v3/contenttype/forms"/>
  </ds:schemaRefs>
</ds:datastoreItem>
</file>

<file path=customXml/itemProps2.xml><?xml version="1.0" encoding="utf-8"?>
<ds:datastoreItem xmlns:ds="http://schemas.openxmlformats.org/officeDocument/2006/customXml" ds:itemID="{6FCDD100-1167-4D6E-9DF4-CA661981283A}">
  <ds:schemaRefs>
    <ds:schemaRef ds:uri="http://schemas.microsoft.com/sharepoint/events"/>
  </ds:schemaRefs>
</ds:datastoreItem>
</file>

<file path=customXml/itemProps3.xml><?xml version="1.0" encoding="utf-8"?>
<ds:datastoreItem xmlns:ds="http://schemas.openxmlformats.org/officeDocument/2006/customXml" ds:itemID="{4B2C7850-FA01-4E1D-9ADF-D4FE9F3B9FDD}">
  <ds:schemaRefs>
    <ds:schemaRef ds:uri="Microsoft.SharePoint.Taxonomy.ContentTypeSync"/>
  </ds:schemaRefs>
</ds:datastoreItem>
</file>

<file path=customXml/itemProps4.xml><?xml version="1.0" encoding="utf-8"?>
<ds:datastoreItem xmlns:ds="http://schemas.openxmlformats.org/officeDocument/2006/customXml" ds:itemID="{D1176AEE-7332-410F-BA1A-C13505343A00}"/>
</file>

<file path=customXml/itemProps5.xml><?xml version="1.0" encoding="utf-8"?>
<ds:datastoreItem xmlns:ds="http://schemas.openxmlformats.org/officeDocument/2006/customXml" ds:itemID="{372FE6C3-A958-444D-A9F0-9FC3EE81918C}">
  <ds:schemaRefs>
    <ds:schemaRef ds:uri="http://schemas.microsoft.com/sharepoint/v3"/>
    <ds:schemaRef ds:uri="http://purl.org/dc/dcmitype/"/>
    <ds:schemaRef ds:uri="http://schemas.openxmlformats.org/package/2006/metadata/core-properties"/>
    <ds:schemaRef ds:uri="http://purl.org/dc/elements/1.1/"/>
    <ds:schemaRef ds:uri="http://purl.org/dc/terms/"/>
    <ds:schemaRef ds:uri="http://www.w3.org/XML/1998/namespace"/>
    <ds:schemaRef ds:uri="1ed4137b-41b2-488b-8250-6d369ec27664"/>
    <ds:schemaRef ds:uri="http://schemas.microsoft.com/office/infopath/2007/PartnerControls"/>
    <ds:schemaRef ds:uri="http://schemas.microsoft.com/office/2006/documentManagement/types"/>
    <ds:schemaRef ds:uri="aa3e36f8-8d57-44f0-af59-93c7d05f941f"/>
    <ds:schemaRef ds:uri="http://schemas.microsoft.com/sharepoint/v3/field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2017 AWP Budget Revision Aug 6 </vt:lpstr>
      <vt:lpstr>'2017 AWP Budget Revision Aug 6 '!Print_Area</vt:lpstr>
    </vt:vector>
  </TitlesOfParts>
  <Company>undp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KPPC AWP 2018</dc:title>
  <dc:subject>KPPC AWP 2018</dc:subject>
  <dc:creator>mohammad.alatoom</dc:creator>
  <cp:lastModifiedBy>nouf.alazmi</cp:lastModifiedBy>
  <cp:lastPrinted>2018-01-31T06:23:17Z</cp:lastPrinted>
  <dcterms:created xsi:type="dcterms:W3CDTF">2010-10-18T12:59:39Z</dcterms:created>
  <dcterms:modified xsi:type="dcterms:W3CDTF">2018-03-19T19:43:27Z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_dlc_DocIdItemGuid">
    <vt:lpwstr>f05ec478-75b6-4d91-99f7-c401c2a2008b</vt:lpwstr>
  </property>
  <property fmtid="{D5CDD505-2E9C-101B-9397-08002B2CF9AE}" pid="4" name="UNDPCountry">
    <vt:lpwstr>1483;#Kuwait|2bb72a16-5a7a-47e8-8478-3b648e90c4ab</vt:lpwstr>
  </property>
  <property fmtid="{D5CDD505-2E9C-101B-9397-08002B2CF9AE}" pid="5" name="UndpDocTypeMM">
    <vt:lpwstr/>
  </property>
  <property fmtid="{D5CDD505-2E9C-101B-9397-08002B2CF9AE}" pid="6" name="UNDPDocumentCategory">
    <vt:lpwstr/>
  </property>
  <property fmtid="{D5CDD505-2E9C-101B-9397-08002B2CF9AE}" pid="7" name="UNDPFocusAreas">
    <vt:lpwstr/>
  </property>
  <property fmtid="{D5CDD505-2E9C-101B-9397-08002B2CF9AE}" pid="8" name="UN Languages">
    <vt:lpwstr>1;#English|7f98b732-4b5b-4b70-ba90-a0eff09b5d2d</vt:lpwstr>
  </property>
  <property fmtid="{D5CDD505-2E9C-101B-9397-08002B2CF9AE}" pid="9" name="UndpUnitMM">
    <vt:lpwstr/>
  </property>
  <property fmtid="{D5CDD505-2E9C-101B-9397-08002B2CF9AE}" pid="10" name="eRegFilingCodeMM">
    <vt:lpwstr/>
  </property>
  <property fmtid="{D5CDD505-2E9C-101B-9397-08002B2CF9AE}" pid="11" name="Operating Unit0">
    <vt:lpwstr>1482;#KWT|f09bdda9-6747-4117-880b-9db45632a044</vt:lpwstr>
  </property>
  <property fmtid="{D5CDD505-2E9C-101B-9397-08002B2CF9AE}" pid="12" name="Atlas Document Status">
    <vt:lpwstr>763;#Draft|121d40a5-e62e-4d42-82e4-d6d12003de0a</vt:lpwstr>
  </property>
  <property fmtid="{D5CDD505-2E9C-101B-9397-08002B2CF9AE}" pid="13" name="Atlas Document Type">
    <vt:lpwstr>1113;#Annual/Multi-Year Workplan|32cd623a-3734-435b-a6ba-7b0d4a2fa8e7</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